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tobishimadomain-my.sharepoint.com/personal/rina_ishihara_tobishima_co_jp/Documents/ドキュメント/♥♡♥♡♥♡♥/書式/2024.09修正/"/>
    </mc:Choice>
  </mc:AlternateContent>
  <xr:revisionPtr revIDLastSave="57" documentId="8_{F9031861-D1E1-4701-8AAA-0773957F3435}" xr6:coauthVersionLast="47" xr6:coauthVersionMax="47" xr10:uidLastSave="{CAB5594A-02F4-4599-9110-485F74770540}"/>
  <bookViews>
    <workbookView xWindow="6720" yWindow="1635" windowWidth="16425" windowHeight="12360" xr2:uid="{00000000-000D-0000-FFFF-FFFF00000000}"/>
  </bookViews>
  <sheets>
    <sheet name="メニュー" sheetId="15" r:id="rId1"/>
    <sheet name="取引先登録について" sheetId="19" r:id="rId2"/>
    <sheet name="確認事項" sheetId="18" r:id="rId3"/>
    <sheet name="入力シート" sheetId="14" r:id="rId4"/>
    <sheet name="業種コード" sheetId="10" r:id="rId5"/>
    <sheet name="取引先登録票印刷" sheetId="21" r:id="rId6"/>
    <sheet name="プルダウン管理" sheetId="22" state="hidden" r:id="rId7"/>
  </sheets>
  <definedNames>
    <definedName name="_xlnm._FilterDatabase" localSheetId="3" hidden="1">入力シート!$A$3:$J$59</definedName>
    <definedName name="CSV">#REF!</definedName>
    <definedName name="_xlnm.Print_Area" localSheetId="2">確認事項!$A$1:$AN$57</definedName>
    <definedName name="_xlnm.Print_Area" localSheetId="4">業種コード!$D$4:$F$83</definedName>
    <definedName name="_xlnm.Print_Area" localSheetId="1">取引先登録について!$A$1:$T$40</definedName>
    <definedName name="_xlnm.Print_Area" localSheetId="5">取引先登録票印刷!$A$1:$AZ$83</definedName>
    <definedName name="休日" localSheetId="5">#REF!</definedName>
    <definedName name="休日">#REF!</definedName>
    <definedName name="建設業許可_許可区分">プルダウン管理!$J$5:$J$9</definedName>
    <definedName name="建設業許可_許可種別区分">プルダウン管理!$L$5:$L$7</definedName>
    <definedName name="支店_取引支店">プルダウン管理!$B$5:$B$13</definedName>
    <definedName name="取引情報_材工区分">プルダウン管理!$N$5:$N$8</definedName>
    <definedName name="種別_登録種別">プルダウン管理!$D$5:$D$7</definedName>
    <definedName name="住所他_株式公開">プルダウン管理!$F$5:$F$7</definedName>
    <definedName name="振込指定銀行_預金種別">プルダウン管理!$H$5:$H$7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140" i="18" l="1"/>
  <c r="BW139" i="18"/>
  <c r="BW138" i="18"/>
  <c r="BW137" i="18"/>
  <c r="C84" i="10"/>
  <c r="H22" i="14"/>
  <c r="AM31" i="21"/>
  <c r="H51" i="14"/>
  <c r="Y59" i="21" s="1"/>
  <c r="AM3" i="21"/>
  <c r="H40" i="14"/>
  <c r="AI44" i="21"/>
  <c r="H32" i="14"/>
  <c r="AI39" i="21" s="1"/>
  <c r="H14" i="14"/>
  <c r="H24" i="21" s="1"/>
  <c r="H12" i="14"/>
  <c r="AL21" i="21"/>
  <c r="H10" i="14"/>
  <c r="H21" i="21"/>
  <c r="N39" i="14"/>
  <c r="AE45" i="21" s="1"/>
  <c r="M39" i="14"/>
  <c r="AD45" i="21" s="1"/>
  <c r="L39" i="14"/>
  <c r="AC45" i="21"/>
  <c r="K39" i="14"/>
  <c r="AB45" i="21"/>
  <c r="J39" i="14"/>
  <c r="AA45" i="21" s="1"/>
  <c r="I39" i="14"/>
  <c r="H39" i="14"/>
  <c r="Y45" i="21" s="1"/>
  <c r="N31" i="14"/>
  <c r="AE40" i="21"/>
  <c r="M31" i="14"/>
  <c r="AD40" i="21" s="1"/>
  <c r="L31" i="14"/>
  <c r="AC40" i="21" s="1"/>
  <c r="K31" i="14"/>
  <c r="AB40" i="21" s="1"/>
  <c r="J31" i="14"/>
  <c r="AA40" i="21"/>
  <c r="I31" i="14"/>
  <c r="Z40" i="21"/>
  <c r="H31" i="14"/>
  <c r="Y40" i="21" s="1"/>
  <c r="P34" i="14"/>
  <c r="V44" i="21" s="1"/>
  <c r="O34" i="14"/>
  <c r="U44" i="21"/>
  <c r="N34" i="14"/>
  <c r="T44" i="21"/>
  <c r="M34" i="14"/>
  <c r="S44" i="21" s="1"/>
  <c r="L34" i="14"/>
  <c r="R44" i="21" s="1"/>
  <c r="K34" i="14"/>
  <c r="Q44" i="21"/>
  <c r="J34" i="14"/>
  <c r="P44" i="21"/>
  <c r="I34" i="14"/>
  <c r="O44" i="21" s="1"/>
  <c r="H34" i="14"/>
  <c r="N44" i="21" s="1"/>
  <c r="Q6" i="14"/>
  <c r="N13" i="21"/>
  <c r="P6" i="14"/>
  <c r="M13" i="21"/>
  <c r="O6" i="14"/>
  <c r="L13" i="21" s="1"/>
  <c r="N6" i="14"/>
  <c r="K13" i="21" s="1"/>
  <c r="M6" i="14"/>
  <c r="J13" i="21"/>
  <c r="L6" i="14"/>
  <c r="I13" i="21"/>
  <c r="K6" i="14"/>
  <c r="H13" i="21" s="1"/>
  <c r="J6" i="14"/>
  <c r="G13" i="21" s="1"/>
  <c r="I6" i="14"/>
  <c r="F13" i="21"/>
  <c r="H6" i="14"/>
  <c r="E13" i="21"/>
  <c r="Z45" i="21"/>
  <c r="H52" i="14"/>
  <c r="S61" i="21" s="1"/>
  <c r="H28" i="14"/>
  <c r="N27" i="14"/>
  <c r="R39" i="21"/>
  <c r="M27" i="14"/>
  <c r="Q39" i="21" s="1"/>
  <c r="L27" i="14"/>
  <c r="P39" i="21" s="1"/>
  <c r="K27" i="14"/>
  <c r="O39" i="21"/>
  <c r="J27" i="14"/>
  <c r="N39" i="21"/>
  <c r="I27" i="14"/>
  <c r="M39" i="21" s="1"/>
  <c r="H27" i="14"/>
  <c r="L39" i="21" s="1"/>
  <c r="K35" i="14"/>
  <c r="O45" i="21"/>
  <c r="N35" i="14"/>
  <c r="R45" i="21"/>
  <c r="M35" i="14"/>
  <c r="Q45" i="21" s="1"/>
  <c r="L35" i="14"/>
  <c r="P45" i="21" s="1"/>
  <c r="J35" i="14"/>
  <c r="N45" i="21"/>
  <c r="I35" i="14"/>
  <c r="M45" i="21"/>
  <c r="H35" i="14"/>
  <c r="L45" i="21" s="1"/>
  <c r="S47" i="14"/>
  <c r="AY55" i="21" s="1"/>
  <c r="R47" i="14"/>
  <c r="AX55" i="21"/>
  <c r="Q47" i="14"/>
  <c r="AW55" i="21"/>
  <c r="P47" i="14"/>
  <c r="AV55" i="21" s="1"/>
  <c r="O47" i="14"/>
  <c r="AU55" i="21" s="1"/>
  <c r="N47" i="14"/>
  <c r="AT55" i="21"/>
  <c r="M47" i="14"/>
  <c r="AS55" i="21"/>
  <c r="L47" i="14"/>
  <c r="AR55" i="21" s="1"/>
  <c r="K47" i="14"/>
  <c r="AQ55" i="21" s="1"/>
  <c r="J47" i="14"/>
  <c r="AP55" i="21"/>
  <c r="I47" i="14"/>
  <c r="AO55" i="21"/>
  <c r="H47" i="14"/>
  <c r="AN55" i="21" s="1"/>
  <c r="S46" i="14"/>
  <c r="AH55" i="21" s="1"/>
  <c r="R46" i="14"/>
  <c r="AG55" i="21"/>
  <c r="Q46" i="14"/>
  <c r="AF55" i="21"/>
  <c r="P46" i="14"/>
  <c r="AE55" i="21" s="1"/>
  <c r="O46" i="14"/>
  <c r="AD55" i="21" s="1"/>
  <c r="N46" i="14"/>
  <c r="AC55" i="21"/>
  <c r="M46" i="14"/>
  <c r="AB55" i="21"/>
  <c r="L46" i="14"/>
  <c r="AA55" i="21" s="1"/>
  <c r="K46" i="14"/>
  <c r="Z55" i="21" s="1"/>
  <c r="J46" i="14"/>
  <c r="Y55" i="21"/>
  <c r="I46" i="14"/>
  <c r="X55" i="21"/>
  <c r="H46" i="14"/>
  <c r="W55" i="21" s="1"/>
  <c r="O43" i="14"/>
  <c r="O51" i="21" s="1"/>
  <c r="N43" i="14"/>
  <c r="N51" i="21"/>
  <c r="M43" i="14"/>
  <c r="M51" i="21"/>
  <c r="L43" i="14"/>
  <c r="L51" i="21" s="1"/>
  <c r="K43" i="14"/>
  <c r="K51" i="21" s="1"/>
  <c r="J43" i="14"/>
  <c r="J51" i="21"/>
  <c r="I43" i="14"/>
  <c r="I51" i="21"/>
  <c r="H43" i="14"/>
  <c r="H51" i="21" s="1"/>
  <c r="K24" i="14"/>
  <c r="K33" i="21" s="1"/>
  <c r="O24" i="14"/>
  <c r="O33" i="21"/>
  <c r="N24" i="14"/>
  <c r="N33" i="21"/>
  <c r="M24" i="14"/>
  <c r="M33" i="21" s="1"/>
  <c r="L24" i="14"/>
  <c r="L33" i="21" s="1"/>
  <c r="J24" i="14"/>
  <c r="J33" i="21"/>
  <c r="I24" i="14"/>
  <c r="I33" i="21"/>
  <c r="H24" i="14"/>
  <c r="H33" i="21" s="1"/>
  <c r="O13" i="14"/>
  <c r="O25" i="21" s="1"/>
  <c r="N13" i="14"/>
  <c r="N25" i="21" s="1"/>
  <c r="M13" i="14"/>
  <c r="M25" i="21" s="1"/>
  <c r="L13" i="14"/>
  <c r="L25" i="21" s="1"/>
  <c r="J13" i="14"/>
  <c r="J25" i="21" s="1"/>
  <c r="S18" i="14"/>
  <c r="AI29" i="21" s="1"/>
  <c r="R18" i="14"/>
  <c r="AH29" i="21"/>
  <c r="Q18" i="14"/>
  <c r="AG29" i="21" s="1"/>
  <c r="P18" i="14"/>
  <c r="AF29" i="21" s="1"/>
  <c r="O18" i="14"/>
  <c r="AE29" i="21" s="1"/>
  <c r="N18" i="14"/>
  <c r="AD29" i="21"/>
  <c r="M18" i="14"/>
  <c r="AC29" i="21" s="1"/>
  <c r="L18" i="14"/>
  <c r="AB29" i="21" s="1"/>
  <c r="K18" i="14"/>
  <c r="AA29" i="21" s="1"/>
  <c r="J18" i="14"/>
  <c r="Z29" i="21"/>
  <c r="I18" i="14"/>
  <c r="Y29" i="21" s="1"/>
  <c r="H18" i="14"/>
  <c r="X29" i="21" s="1"/>
  <c r="S17" i="14"/>
  <c r="R29" i="21" s="1"/>
  <c r="R17" i="14"/>
  <c r="Q29" i="21"/>
  <c r="Q17" i="14"/>
  <c r="P29" i="21" s="1"/>
  <c r="P17" i="14"/>
  <c r="O29" i="21" s="1"/>
  <c r="O17" i="14"/>
  <c r="N29" i="21" s="1"/>
  <c r="N17" i="14"/>
  <c r="M29" i="21"/>
  <c r="M17" i="14"/>
  <c r="L29" i="21" s="1"/>
  <c r="L17" i="14"/>
  <c r="K29" i="21" s="1"/>
  <c r="K17" i="14"/>
  <c r="J29" i="21" s="1"/>
  <c r="I17" i="14"/>
  <c r="H29" i="21"/>
  <c r="H17" i="14"/>
  <c r="G29" i="21" s="1"/>
  <c r="J17" i="14"/>
  <c r="I29" i="21" s="1"/>
  <c r="I13" i="14"/>
  <c r="I25" i="21" s="1"/>
  <c r="H13" i="14"/>
  <c r="H25" i="21" s="1"/>
  <c r="K13" i="14"/>
  <c r="K25" i="21" s="1"/>
  <c r="H23" i="14"/>
  <c r="B60" i="21" s="1"/>
  <c r="H26" i="14"/>
  <c r="H36" i="21" s="1"/>
  <c r="H15" i="14"/>
  <c r="H27" i="21"/>
  <c r="D56" i="14"/>
  <c r="H56" i="14" s="1"/>
  <c r="AV61" i="21" s="1"/>
  <c r="D55" i="14"/>
  <c r="H55" i="14" s="1"/>
  <c r="AR61" i="21" s="1"/>
  <c r="H37" i="14"/>
  <c r="H36" i="14"/>
  <c r="K46" i="21" s="1"/>
  <c r="H33" i="14"/>
  <c r="AI40" i="21"/>
  <c r="H29" i="14"/>
  <c r="K40" i="21" s="1"/>
  <c r="H25" i="14"/>
  <c r="H35" i="21" s="1"/>
  <c r="H20" i="14"/>
  <c r="X31" i="21"/>
  <c r="H19" i="14"/>
  <c r="G31" i="21" s="1"/>
  <c r="H16" i="14"/>
  <c r="H28" i="21"/>
  <c r="H11" i="14"/>
  <c r="AL22" i="21" s="1"/>
  <c r="H9" i="14"/>
  <c r="H22" i="21"/>
  <c r="H8" i="14"/>
  <c r="E18" i="21" s="1"/>
  <c r="H7" i="14"/>
  <c r="E16" i="21"/>
  <c r="H41" i="14"/>
  <c r="AI45" i="21" s="1"/>
  <c r="H42" i="14"/>
  <c r="G49" i="21"/>
  <c r="H44" i="14"/>
  <c r="H53" i="21" s="1"/>
  <c r="H45" i="14"/>
  <c r="H54" i="21"/>
  <c r="H48" i="14"/>
  <c r="G55" i="21" s="1"/>
  <c r="H53" i="14"/>
  <c r="AH59" i="21"/>
  <c r="H57" i="14"/>
  <c r="E63" i="21" s="1"/>
  <c r="H58" i="14"/>
  <c r="V63" i="21"/>
  <c r="H59" i="14"/>
  <c r="AK63" i="21" s="1"/>
  <c r="H50" i="14"/>
  <c r="N59" i="21"/>
  <c r="H49" i="14"/>
  <c r="Q59" i="21" s="1"/>
  <c r="H38" i="14"/>
  <c r="W45" i="21"/>
  <c r="H30" i="14"/>
  <c r="W40" i="21" s="1"/>
  <c r="H21" i="14"/>
  <c r="AM29" i="21"/>
  <c r="H5" i="14"/>
  <c r="B11" i="21" s="1"/>
  <c r="H4" i="14"/>
  <c r="D67" i="21" s="1"/>
  <c r="D54" i="14"/>
  <c r="A82" i="10" l="1"/>
  <c r="H54" i="14"/>
  <c r="AN61" i="21" s="1"/>
  <c r="L6" i="21"/>
  <c r="A81" i="10"/>
  <c r="A83" i="10"/>
</calcChain>
</file>

<file path=xl/sharedStrings.xml><?xml version="1.0" encoding="utf-8"?>
<sst xmlns="http://schemas.openxmlformats.org/spreadsheetml/2006/main" count="515" uniqueCount="426">
  <si>
    <t>下記の手順に沿って、取引先登録票を作成ください。</t>
    <rPh sb="0" eb="2">
      <t>カキ</t>
    </rPh>
    <rPh sb="3" eb="5">
      <t>テジュン</t>
    </rPh>
    <rPh sb="6" eb="7">
      <t>ソ</t>
    </rPh>
    <rPh sb="10" eb="12">
      <t>トリヒキ</t>
    </rPh>
    <rPh sb="12" eb="13">
      <t>サキ</t>
    </rPh>
    <rPh sb="13" eb="15">
      <t>トウロク</t>
    </rPh>
    <rPh sb="15" eb="16">
      <t>ヒョウ</t>
    </rPh>
    <rPh sb="17" eb="19">
      <t>サクセイ</t>
    </rPh>
    <phoneticPr fontId="2"/>
  </si>
  <si>
    <t>１．取引先登録について（シート入力前に必ず一読下さい）</t>
    <rPh sb="2" eb="4">
      <t>トリヒキ</t>
    </rPh>
    <rPh sb="4" eb="5">
      <t>サキ</t>
    </rPh>
    <rPh sb="5" eb="7">
      <t>トウロク</t>
    </rPh>
    <rPh sb="15" eb="17">
      <t>ニュウリョク</t>
    </rPh>
    <phoneticPr fontId="2"/>
  </si>
  <si>
    <t>　　・登録までの流れと問い合わせ先</t>
    <rPh sb="3" eb="5">
      <t>トウロク</t>
    </rPh>
    <rPh sb="8" eb="9">
      <t>ナガ</t>
    </rPh>
    <rPh sb="11" eb="12">
      <t>ト</t>
    </rPh>
    <rPh sb="13" eb="14">
      <t>ア</t>
    </rPh>
    <rPh sb="16" eb="17">
      <t>サキ</t>
    </rPh>
    <phoneticPr fontId="2"/>
  </si>
  <si>
    <t>－－－－－－＞</t>
  </si>
  <si>
    <t>「取引先登録について」に進む</t>
    <rPh sb="1" eb="3">
      <t>トリヒキ</t>
    </rPh>
    <rPh sb="3" eb="4">
      <t>サキ</t>
    </rPh>
    <rPh sb="4" eb="6">
      <t>トウロク</t>
    </rPh>
    <rPh sb="12" eb="13">
      <t>スス</t>
    </rPh>
    <phoneticPr fontId="2"/>
  </si>
  <si>
    <t>２．取引代金支払いに関する確認事項</t>
    <rPh sb="2" eb="4">
      <t>トリヒキ</t>
    </rPh>
    <rPh sb="4" eb="6">
      <t>ダイキン</t>
    </rPh>
    <rPh sb="6" eb="8">
      <t>シハラ</t>
    </rPh>
    <rPh sb="10" eb="11">
      <t>カン</t>
    </rPh>
    <rPh sb="13" eb="15">
      <t>カクニン</t>
    </rPh>
    <rPh sb="15" eb="17">
      <t>ジコウ</t>
    </rPh>
    <phoneticPr fontId="2"/>
  </si>
  <si>
    <t>　　</t>
    <phoneticPr fontId="2"/>
  </si>
  <si>
    <t>「確認事項」に進む</t>
    <rPh sb="1" eb="3">
      <t>カクニン</t>
    </rPh>
    <rPh sb="3" eb="5">
      <t>ジコウ</t>
    </rPh>
    <rPh sb="7" eb="8">
      <t>スス</t>
    </rPh>
    <phoneticPr fontId="2"/>
  </si>
  <si>
    <t>３．取引先登録票入力</t>
    <rPh sb="2" eb="4">
      <t>トリヒキ</t>
    </rPh>
    <rPh sb="4" eb="5">
      <t>サキ</t>
    </rPh>
    <rPh sb="5" eb="7">
      <t>トウロク</t>
    </rPh>
    <rPh sb="7" eb="8">
      <t>ヒョウ</t>
    </rPh>
    <rPh sb="8" eb="10">
      <t>ニュウリョク</t>
    </rPh>
    <phoneticPr fontId="2"/>
  </si>
  <si>
    <t>「入力シート」に進む</t>
    <rPh sb="1" eb="3">
      <t>ニュウリョク</t>
    </rPh>
    <rPh sb="8" eb="9">
      <t>スス</t>
    </rPh>
    <phoneticPr fontId="2"/>
  </si>
  <si>
    <t>４．取引先登録票印刷</t>
    <rPh sb="2" eb="4">
      <t>トリヒキ</t>
    </rPh>
    <rPh sb="4" eb="5">
      <t>サキ</t>
    </rPh>
    <rPh sb="5" eb="7">
      <t>トウロク</t>
    </rPh>
    <rPh sb="7" eb="8">
      <t>ヒョウ</t>
    </rPh>
    <rPh sb="8" eb="10">
      <t>インサツ</t>
    </rPh>
    <phoneticPr fontId="2"/>
  </si>
  <si>
    <t>「取引先登録票印刷」に進む</t>
    <rPh sb="1" eb="3">
      <t>トリヒキ</t>
    </rPh>
    <rPh sb="3" eb="4">
      <t>サキ</t>
    </rPh>
    <rPh sb="4" eb="6">
      <t>トウロク</t>
    </rPh>
    <rPh sb="6" eb="7">
      <t>ヒョウ</t>
    </rPh>
    <rPh sb="7" eb="9">
      <t>インサツ</t>
    </rPh>
    <rPh sb="11" eb="12">
      <t>スス</t>
    </rPh>
    <phoneticPr fontId="2"/>
  </si>
  <si>
    <t>※エクセルの印刷機能により印刷して下さい。</t>
    <rPh sb="6" eb="8">
      <t>インサツ</t>
    </rPh>
    <rPh sb="8" eb="10">
      <t>キノウ</t>
    </rPh>
    <rPh sb="13" eb="15">
      <t>インサツ</t>
    </rPh>
    <rPh sb="17" eb="18">
      <t>クダ</t>
    </rPh>
    <phoneticPr fontId="2"/>
  </si>
  <si>
    <t>Ver 1.06</t>
    <phoneticPr fontId="2"/>
  </si>
  <si>
    <t>取引先登録について</t>
    <rPh sb="0" eb="2">
      <t>トリヒキ</t>
    </rPh>
    <rPh sb="2" eb="3">
      <t>サキ</t>
    </rPh>
    <rPh sb="3" eb="5">
      <t>トウロク</t>
    </rPh>
    <phoneticPr fontId="2"/>
  </si>
  <si>
    <t>1.</t>
  </si>
  <si>
    <t>登録手続きの流れ</t>
    <rPh sb="0" eb="2">
      <t>トウロク</t>
    </rPh>
    <rPh sb="2" eb="4">
      <t>テツヅ</t>
    </rPh>
    <rPh sb="6" eb="7">
      <t>ナガ</t>
    </rPh>
    <phoneticPr fontId="2"/>
  </si>
  <si>
    <t>「取引代金支払いに関する確認事項」確認 → 入力シート作成 → 取引先登録票印刷 →</t>
    <rPh sb="22" eb="24">
      <t>ニュウリョク</t>
    </rPh>
    <rPh sb="27" eb="29">
      <t>サクセイ</t>
    </rPh>
    <phoneticPr fontId="2"/>
  </si>
  <si>
    <r>
      <t>　押印 → 商業登記簿謄本添付 →</t>
    </r>
    <r>
      <rPr>
        <b/>
        <u/>
        <sz val="10"/>
        <rFont val="ＭＳ Ｐ明朝"/>
        <family val="1"/>
        <charset val="128"/>
      </rPr>
      <t xml:space="preserve"> </t>
    </r>
    <r>
      <rPr>
        <u/>
        <sz val="10"/>
        <rFont val="ＭＳ Ｐ明朝"/>
        <family val="1"/>
        <charset val="128"/>
      </rPr>
      <t>弊社 取引支店／部署へ郵送</t>
    </r>
    <rPh sb="13" eb="15">
      <t>テンプ</t>
    </rPh>
    <rPh sb="18" eb="20">
      <t>ヘイシャ</t>
    </rPh>
    <rPh sb="21" eb="23">
      <t>トリヒキ</t>
    </rPh>
    <rPh sb="23" eb="25">
      <t>シテン</t>
    </rPh>
    <rPh sb="26" eb="28">
      <t>ブショ</t>
    </rPh>
    <phoneticPr fontId="2"/>
  </si>
  <si>
    <t>2.</t>
  </si>
  <si>
    <t>取引先登録票作成手順</t>
    <rPh sb="0" eb="2">
      <t>トリヒキ</t>
    </rPh>
    <rPh sb="2" eb="3">
      <t>サキ</t>
    </rPh>
    <rPh sb="3" eb="6">
      <t>トウロクヒョウ</t>
    </rPh>
    <rPh sb="6" eb="8">
      <t>サクセイ</t>
    </rPh>
    <rPh sb="8" eb="10">
      <t>テジュン</t>
    </rPh>
    <phoneticPr fontId="2"/>
  </si>
  <si>
    <t>①</t>
  </si>
  <si>
    <t>入力される前に、メニュー2番より、必ず</t>
    <rPh sb="0" eb="2">
      <t>ニュウリョク</t>
    </rPh>
    <rPh sb="5" eb="6">
      <t>マエ</t>
    </rPh>
    <rPh sb="13" eb="14">
      <t>バン</t>
    </rPh>
    <rPh sb="17" eb="18">
      <t>カナラ</t>
    </rPh>
    <phoneticPr fontId="2"/>
  </si>
  <si>
    <t>「取引代金支払いに関する確認事項」</t>
    <phoneticPr fontId="2"/>
  </si>
  <si>
    <t>をご確認下さい。</t>
  </si>
  <si>
    <t>②</t>
  </si>
  <si>
    <t>メニューの3番より、入力シートへ移動し、該当箇所をすべて入力して下さい。</t>
    <rPh sb="10" eb="12">
      <t>ニュウリョク</t>
    </rPh>
    <rPh sb="16" eb="18">
      <t>イドウ</t>
    </rPh>
    <rPh sb="20" eb="22">
      <t>ガイトウ</t>
    </rPh>
    <rPh sb="22" eb="24">
      <t>カショ</t>
    </rPh>
    <rPh sb="28" eb="30">
      <t>ニュウリョク</t>
    </rPh>
    <rPh sb="32" eb="33">
      <t>クダ</t>
    </rPh>
    <phoneticPr fontId="2"/>
  </si>
  <si>
    <t>※</t>
    <phoneticPr fontId="2"/>
  </si>
  <si>
    <t>新規・変更いずれも記載できる全ての項目を入力して下さい。</t>
    <rPh sb="0" eb="2">
      <t>シンキ</t>
    </rPh>
    <rPh sb="3" eb="5">
      <t>ヘンコウ</t>
    </rPh>
    <rPh sb="9" eb="11">
      <t>キサイ</t>
    </rPh>
    <rPh sb="14" eb="15">
      <t>スベ</t>
    </rPh>
    <rPh sb="17" eb="19">
      <t>コウモク</t>
    </rPh>
    <rPh sb="20" eb="22">
      <t>ニュウリョク</t>
    </rPh>
    <rPh sb="24" eb="25">
      <t>クダ</t>
    </rPh>
    <phoneticPr fontId="2"/>
  </si>
  <si>
    <t>③</t>
  </si>
  <si>
    <t>入力完了後、エクセルの印刷機能により、提出用の取引先登録票を印刷して下さい。</t>
    <rPh sb="11" eb="13">
      <t>インサツ</t>
    </rPh>
    <rPh sb="13" eb="15">
      <t>キノウ</t>
    </rPh>
    <rPh sb="19" eb="22">
      <t>テイシュツヨウ</t>
    </rPh>
    <rPh sb="23" eb="25">
      <t>トリヒキ</t>
    </rPh>
    <rPh sb="25" eb="26">
      <t>サキ</t>
    </rPh>
    <rPh sb="26" eb="29">
      <t>トウロクヒョウ</t>
    </rPh>
    <rPh sb="30" eb="32">
      <t>インサツ</t>
    </rPh>
    <rPh sb="34" eb="35">
      <t>クダ</t>
    </rPh>
    <phoneticPr fontId="2"/>
  </si>
  <si>
    <t>④</t>
  </si>
  <si>
    <t>印刷した、取引先登録票に代表者印・領収印を押印して下さい。</t>
    <rPh sb="0" eb="2">
      <t>インサツ</t>
    </rPh>
    <rPh sb="5" eb="7">
      <t>トリヒキ</t>
    </rPh>
    <rPh sb="7" eb="8">
      <t>サキ</t>
    </rPh>
    <rPh sb="8" eb="11">
      <t>トウロクヒョウ</t>
    </rPh>
    <rPh sb="12" eb="14">
      <t>ダイヒョウ</t>
    </rPh>
    <rPh sb="14" eb="15">
      <t>モノ</t>
    </rPh>
    <rPh sb="15" eb="16">
      <t>イン</t>
    </rPh>
    <rPh sb="17" eb="19">
      <t>リョウシュウ</t>
    </rPh>
    <rPh sb="19" eb="20">
      <t>イン</t>
    </rPh>
    <rPh sb="21" eb="23">
      <t>オウイン</t>
    </rPh>
    <rPh sb="25" eb="26">
      <t>クダ</t>
    </rPh>
    <phoneticPr fontId="2"/>
  </si>
  <si>
    <t>⑤</t>
  </si>
  <si>
    <t>取引先登録票をコピーし、貴社控分として保管して下さい。</t>
    <rPh sb="0" eb="2">
      <t>トリヒキ</t>
    </rPh>
    <rPh sb="2" eb="3">
      <t>サキ</t>
    </rPh>
    <rPh sb="3" eb="6">
      <t>トウロクヒョウ</t>
    </rPh>
    <rPh sb="12" eb="14">
      <t>キシャ</t>
    </rPh>
    <rPh sb="14" eb="15">
      <t>ヒカ</t>
    </rPh>
    <rPh sb="15" eb="16">
      <t>ブン</t>
    </rPh>
    <rPh sb="19" eb="21">
      <t>ホカン</t>
    </rPh>
    <rPh sb="23" eb="24">
      <t>クダ</t>
    </rPh>
    <phoneticPr fontId="2"/>
  </si>
  <si>
    <t>⑥</t>
  </si>
  <si>
    <t>【押印した取引先登録票】と法人のお取引様は【商業登記簿謄本1部（3ヶ月以内・コピー可）】</t>
    <rPh sb="1" eb="3">
      <t>オウイン</t>
    </rPh>
    <rPh sb="5" eb="11">
      <t>トリヒキサキトウロクヒョウ</t>
    </rPh>
    <rPh sb="13" eb="15">
      <t>ホウジン</t>
    </rPh>
    <rPh sb="17" eb="20">
      <t>トリヒキサマ</t>
    </rPh>
    <phoneticPr fontId="2"/>
  </si>
  <si>
    <t>を添付し弊社取引部署へ郵送して下さい。</t>
    <phoneticPr fontId="2"/>
  </si>
  <si>
    <t>送付先</t>
    <rPh sb="0" eb="3">
      <t>ソウフサキ</t>
    </rPh>
    <phoneticPr fontId="2"/>
  </si>
  <si>
    <t>　※各支店の住所は</t>
    <rPh sb="2" eb="5">
      <t>カクシテン</t>
    </rPh>
    <rPh sb="6" eb="8">
      <t>ジュウショ</t>
    </rPh>
    <phoneticPr fontId="2"/>
  </si>
  <si>
    <t>弊社ホームページ</t>
    <phoneticPr fontId="2"/>
  </si>
  <si>
    <t>にて掲載しています。</t>
    <rPh sb="2" eb="4">
      <t>ケイサイ</t>
    </rPh>
    <phoneticPr fontId="2"/>
  </si>
  <si>
    <t>↑リンクからアクセスできます。</t>
    <phoneticPr fontId="2"/>
  </si>
  <si>
    <t>作成に関するお問い合わせ先</t>
    <rPh sb="0" eb="2">
      <t>サクセイ</t>
    </rPh>
    <rPh sb="3" eb="4">
      <t>カン</t>
    </rPh>
    <rPh sb="7" eb="8">
      <t>ト</t>
    </rPh>
    <rPh sb="9" eb="10">
      <t>ア</t>
    </rPh>
    <rPh sb="12" eb="13">
      <t>サキ</t>
    </rPh>
    <phoneticPr fontId="2"/>
  </si>
  <si>
    <t>TEL：03-6455-8304</t>
    <phoneticPr fontId="2"/>
  </si>
  <si>
    <t>※</t>
  </si>
  <si>
    <t>新規登録の場合、取引先コード決定後、「取引先コード設定通知書」をお送り致します。</t>
  </si>
  <si>
    <t>メニューに戻る</t>
    <rPh sb="5" eb="6">
      <t>モド</t>
    </rPh>
    <phoneticPr fontId="2"/>
  </si>
  <si>
    <t>■取引代金支払いに関する確認事項</t>
    <rPh sb="1" eb="3">
      <t>トリヒキ</t>
    </rPh>
    <rPh sb="3" eb="5">
      <t>ダイキン</t>
    </rPh>
    <rPh sb="5" eb="7">
      <t>シハラ</t>
    </rPh>
    <rPh sb="9" eb="10">
      <t>カン</t>
    </rPh>
    <rPh sb="12" eb="14">
      <t>カクニン</t>
    </rPh>
    <rPh sb="14" eb="16">
      <t>ジコウ</t>
    </rPh>
    <phoneticPr fontId="2"/>
  </si>
  <si>
    <t>貴社との取引に関し、以下のことを確認致します。</t>
    <rPh sb="0" eb="2">
      <t>キシャ</t>
    </rPh>
    <rPh sb="4" eb="6">
      <t>トリヒキ</t>
    </rPh>
    <rPh sb="7" eb="8">
      <t>カン</t>
    </rPh>
    <rPh sb="10" eb="12">
      <t>イカ</t>
    </rPh>
    <rPh sb="16" eb="18">
      <t>カクニン</t>
    </rPh>
    <rPh sb="18" eb="19">
      <t>イタ</t>
    </rPh>
    <phoneticPr fontId="2"/>
  </si>
  <si>
    <t>1.</t>
    <phoneticPr fontId="2"/>
  </si>
  <si>
    <t>貴社への請求</t>
    <phoneticPr fontId="2"/>
  </si>
  <si>
    <t xml:space="preserve"> 貴社への取引代金請求に当っては、貴社専用の請求書により請求致します。</t>
    <rPh sb="1" eb="3">
      <t>キシャ</t>
    </rPh>
    <rPh sb="5" eb="7">
      <t>トリヒキ</t>
    </rPh>
    <rPh sb="7" eb="9">
      <t>ダイキン</t>
    </rPh>
    <rPh sb="9" eb="11">
      <t>セイキュウ</t>
    </rPh>
    <rPh sb="12" eb="13">
      <t>アタ</t>
    </rPh>
    <rPh sb="17" eb="19">
      <t>キシャ</t>
    </rPh>
    <rPh sb="19" eb="21">
      <t>センヨウ</t>
    </rPh>
    <rPh sb="22" eb="25">
      <t>セイキュウショ</t>
    </rPh>
    <rPh sb="28" eb="30">
      <t>セイキュウ</t>
    </rPh>
    <rPh sb="30" eb="31">
      <t>イタ</t>
    </rPh>
    <phoneticPr fontId="2"/>
  </si>
  <si>
    <t>2.</t>
    <phoneticPr fontId="2"/>
  </si>
  <si>
    <t>取引代金の支払</t>
    <phoneticPr fontId="2"/>
  </si>
  <si>
    <t xml:space="preserve"> 貴社から当方に対する取引代金の支払は次の方法によることを確認致します。</t>
    <rPh sb="1" eb="3">
      <t>キシャ</t>
    </rPh>
    <rPh sb="5" eb="7">
      <t>トウホウ</t>
    </rPh>
    <rPh sb="8" eb="9">
      <t>タイ</t>
    </rPh>
    <rPh sb="11" eb="13">
      <t>トリヒキ</t>
    </rPh>
    <rPh sb="13" eb="15">
      <t>ダイキン</t>
    </rPh>
    <rPh sb="16" eb="18">
      <t>シハライ</t>
    </rPh>
    <rPh sb="19" eb="20">
      <t>ツギ</t>
    </rPh>
    <rPh sb="21" eb="23">
      <t>ホウホウ</t>
    </rPh>
    <rPh sb="29" eb="31">
      <t>カクニン</t>
    </rPh>
    <rPh sb="31" eb="32">
      <t>イタ</t>
    </rPh>
    <phoneticPr fontId="2"/>
  </si>
  <si>
    <t>但し、②・③についてはいずれかを選択致します。</t>
    <rPh sb="0" eb="1">
      <t>タダ</t>
    </rPh>
    <rPh sb="16" eb="18">
      <t>センタク</t>
    </rPh>
    <rPh sb="18" eb="19">
      <t>イタ</t>
    </rPh>
    <phoneticPr fontId="2"/>
  </si>
  <si>
    <t>　</t>
    <phoneticPr fontId="2"/>
  </si>
  <si>
    <t>①</t>
    <phoneticPr fontId="2"/>
  </si>
  <si>
    <t>銀行振込</t>
  </si>
  <si>
    <t>ⅰ</t>
    <phoneticPr fontId="2"/>
  </si>
  <si>
    <t>貴社から当方に対し支払われる取引代金のうち、現金支払分については、記載の金融機関</t>
    <rPh sb="0" eb="2">
      <t>キシャ</t>
    </rPh>
    <rPh sb="4" eb="6">
      <t>トウホウ</t>
    </rPh>
    <rPh sb="7" eb="8">
      <t>タイ</t>
    </rPh>
    <rPh sb="9" eb="11">
      <t>シハラ</t>
    </rPh>
    <rPh sb="14" eb="16">
      <t>トリヒキ</t>
    </rPh>
    <rPh sb="16" eb="18">
      <t>ダイキン</t>
    </rPh>
    <rPh sb="22" eb="24">
      <t>ゲンキン</t>
    </rPh>
    <rPh sb="24" eb="26">
      <t>シハライ</t>
    </rPh>
    <rPh sb="26" eb="27">
      <t>ブン</t>
    </rPh>
    <rPh sb="33" eb="35">
      <t>キサイ</t>
    </rPh>
    <rPh sb="36" eb="38">
      <t>キンユウ</t>
    </rPh>
    <rPh sb="38" eb="40">
      <t>キカン</t>
    </rPh>
    <phoneticPr fontId="2"/>
  </si>
  <si>
    <t>口座へお振込下さい。</t>
    <rPh sb="4" eb="6">
      <t>フリコミ</t>
    </rPh>
    <rPh sb="6" eb="7">
      <t>クダ</t>
    </rPh>
    <phoneticPr fontId="2"/>
  </si>
  <si>
    <t>ⅱ</t>
    <phoneticPr fontId="2"/>
  </si>
  <si>
    <t>当方の口座へ入帳した時は、その振込をした日に債務が履行されたものと認めます。送金事務</t>
    <rPh sb="0" eb="2">
      <t>トウホウ</t>
    </rPh>
    <rPh sb="3" eb="5">
      <t>コウザ</t>
    </rPh>
    <rPh sb="6" eb="7">
      <t>イリ</t>
    </rPh>
    <rPh sb="7" eb="8">
      <t>トバリ</t>
    </rPh>
    <rPh sb="10" eb="11">
      <t>トキ</t>
    </rPh>
    <rPh sb="15" eb="17">
      <t>フリコミ</t>
    </rPh>
    <rPh sb="20" eb="21">
      <t>ヒ</t>
    </rPh>
    <rPh sb="22" eb="24">
      <t>サイム</t>
    </rPh>
    <rPh sb="25" eb="27">
      <t>リコウ</t>
    </rPh>
    <rPh sb="33" eb="34">
      <t>ミト</t>
    </rPh>
    <rPh sb="38" eb="40">
      <t>ソウキン</t>
    </rPh>
    <rPh sb="40" eb="42">
      <t>ジム</t>
    </rPh>
    <phoneticPr fontId="2"/>
  </si>
  <si>
    <t>手数料(別表中の①)は当方が負担致しますので、支払金から差引いて下さい。</t>
    <rPh sb="0" eb="3">
      <t>テスウリョウ</t>
    </rPh>
    <rPh sb="4" eb="5">
      <t>ベツ</t>
    </rPh>
    <rPh sb="5" eb="6">
      <t>ヒョウ</t>
    </rPh>
    <rPh sb="6" eb="7">
      <t>ナカ</t>
    </rPh>
    <rPh sb="11" eb="13">
      <t>トウホウ</t>
    </rPh>
    <rPh sb="14" eb="16">
      <t>フタン</t>
    </rPh>
    <rPh sb="16" eb="17">
      <t>イタ</t>
    </rPh>
    <rPh sb="23" eb="26">
      <t>シハライキン</t>
    </rPh>
    <rPh sb="28" eb="30">
      <t>サシヒ</t>
    </rPh>
    <rPh sb="32" eb="33">
      <t>クダ</t>
    </rPh>
    <phoneticPr fontId="2"/>
  </si>
  <si>
    <t>ⅲ</t>
    <phoneticPr fontId="2"/>
  </si>
  <si>
    <t>振込による支払に対しては領収証の発行は省略するものとし、また貴社よりの差引金額に対し</t>
    <rPh sb="0" eb="2">
      <t>フリコミ</t>
    </rPh>
    <rPh sb="5" eb="7">
      <t>シハライ</t>
    </rPh>
    <rPh sb="8" eb="9">
      <t>タイ</t>
    </rPh>
    <rPh sb="12" eb="15">
      <t>リョウシュウショウ</t>
    </rPh>
    <rPh sb="16" eb="18">
      <t>ハッコウ</t>
    </rPh>
    <rPh sb="19" eb="21">
      <t>ショウリャク</t>
    </rPh>
    <rPh sb="30" eb="32">
      <t>キシャ</t>
    </rPh>
    <rPh sb="35" eb="37">
      <t>サシヒキ</t>
    </rPh>
    <rPh sb="37" eb="39">
      <t>キンガク</t>
    </rPh>
    <rPh sb="40" eb="41">
      <t>タイ</t>
    </rPh>
    <phoneticPr fontId="2"/>
  </si>
  <si>
    <t>ても領収証の発行にはおよびません。</t>
    <rPh sb="2" eb="5">
      <t>リョウシュウショウ</t>
    </rPh>
    <rPh sb="6" eb="8">
      <t>ハッコウ</t>
    </rPh>
    <phoneticPr fontId="2"/>
  </si>
  <si>
    <t>②</t>
    <phoneticPr fontId="2"/>
  </si>
  <si>
    <t>でんさい支払</t>
    <phoneticPr fontId="2"/>
  </si>
  <si>
    <t>貴社から当方に対し支払われる取引代金のうち、でんさい支払分については、記載のでんさい</t>
    <rPh sb="0" eb="2">
      <t>キシャ</t>
    </rPh>
    <rPh sb="4" eb="6">
      <t>トウホウ</t>
    </rPh>
    <rPh sb="7" eb="8">
      <t>タイ</t>
    </rPh>
    <rPh sb="9" eb="11">
      <t>シハラ</t>
    </rPh>
    <rPh sb="14" eb="16">
      <t>トリヒキ</t>
    </rPh>
    <rPh sb="16" eb="18">
      <t>ダイキン</t>
    </rPh>
    <rPh sb="26" eb="28">
      <t>シハラ</t>
    </rPh>
    <rPh sb="28" eb="29">
      <t>ブン</t>
    </rPh>
    <phoneticPr fontId="5"/>
  </si>
  <si>
    <t>振込金融機関口座へお振込下さい。</t>
    <phoneticPr fontId="2"/>
  </si>
  <si>
    <t>でんさいによる支払に対しては領収書の発行は省略致します。</t>
    <rPh sb="7" eb="9">
      <t>シハラ</t>
    </rPh>
    <rPh sb="10" eb="11">
      <t>タイ</t>
    </rPh>
    <rPh sb="14" eb="17">
      <t>リョウシュウショ</t>
    </rPh>
    <rPh sb="18" eb="20">
      <t>ハッコウ</t>
    </rPh>
    <rPh sb="21" eb="23">
      <t>ショウリャク</t>
    </rPh>
    <rPh sb="23" eb="24">
      <t>イタ</t>
    </rPh>
    <phoneticPr fontId="5"/>
  </si>
  <si>
    <t>でんさい支払による貴社の事務経費等(別表中の②)は当方が負担致しますので、支払金から</t>
    <rPh sb="4" eb="6">
      <t>シハラ</t>
    </rPh>
    <rPh sb="9" eb="11">
      <t>キシャ</t>
    </rPh>
    <rPh sb="12" eb="14">
      <t>ジム</t>
    </rPh>
    <rPh sb="14" eb="16">
      <t>ケイヒ</t>
    </rPh>
    <rPh sb="16" eb="17">
      <t>トウ</t>
    </rPh>
    <rPh sb="25" eb="27">
      <t>トウホウ</t>
    </rPh>
    <rPh sb="28" eb="30">
      <t>フタン</t>
    </rPh>
    <rPh sb="30" eb="31">
      <t>イタ</t>
    </rPh>
    <phoneticPr fontId="5"/>
  </si>
  <si>
    <t>差引いて下さい。</t>
    <phoneticPr fontId="2"/>
  </si>
  <si>
    <t>ⅳ</t>
    <phoneticPr fontId="2"/>
  </si>
  <si>
    <t>でんさいの分割については、当方で任意に分割できるため、貴社への依頼は致しません。</t>
    <rPh sb="5" eb="7">
      <t>ブンカツ</t>
    </rPh>
    <rPh sb="13" eb="15">
      <t>トウホウ</t>
    </rPh>
    <rPh sb="16" eb="18">
      <t>ニンイ</t>
    </rPh>
    <rPh sb="19" eb="21">
      <t>ブンカツ</t>
    </rPh>
    <rPh sb="27" eb="29">
      <t>キシャ</t>
    </rPh>
    <rPh sb="31" eb="33">
      <t>イライ</t>
    </rPh>
    <rPh sb="34" eb="35">
      <t>イタ</t>
    </rPh>
    <phoneticPr fontId="5"/>
  </si>
  <si>
    <t>③</t>
    <phoneticPr fontId="2"/>
  </si>
  <si>
    <t>手形支払</t>
    <phoneticPr fontId="2"/>
  </si>
  <si>
    <t>貴社から当方に対し交付される支払の約束手形は、領収証を事前に送付致しますので貴社にて</t>
    <rPh sb="9" eb="11">
      <t>コウフ</t>
    </rPh>
    <rPh sb="17" eb="19">
      <t>ヤクソク</t>
    </rPh>
    <rPh sb="19" eb="21">
      <t>テガタ</t>
    </rPh>
    <rPh sb="23" eb="26">
      <t>リョウシュウショウ</t>
    </rPh>
    <rPh sb="27" eb="29">
      <t>ジゼン</t>
    </rPh>
    <rPh sb="30" eb="32">
      <t>ソウフ</t>
    </rPh>
    <rPh sb="32" eb="33">
      <t>イタ</t>
    </rPh>
    <phoneticPr fontId="2"/>
  </si>
  <si>
    <t>領収証・領収印を確認後、支払の約束手形を書留速達にて郵送ください。</t>
    <rPh sb="0" eb="3">
      <t>リョウシュウショウ</t>
    </rPh>
    <rPh sb="4" eb="6">
      <t>リョウシュウ</t>
    </rPh>
    <rPh sb="6" eb="7">
      <t>ジルシ</t>
    </rPh>
    <rPh sb="8" eb="10">
      <t>カクニン</t>
    </rPh>
    <rPh sb="10" eb="11">
      <t>ゴ</t>
    </rPh>
    <rPh sb="12" eb="14">
      <t>シハライ</t>
    </rPh>
    <rPh sb="15" eb="17">
      <t>ヤクソク</t>
    </rPh>
    <rPh sb="17" eb="19">
      <t>テガタ</t>
    </rPh>
    <rPh sb="20" eb="22">
      <t>カキトメ</t>
    </rPh>
    <rPh sb="22" eb="24">
      <t>ソクタツ</t>
    </rPh>
    <rPh sb="26" eb="28">
      <t>ユウソウ</t>
    </rPh>
    <phoneticPr fontId="2"/>
  </si>
  <si>
    <t>貴社の手形支払日に、当方にて手形を受領したものとみなし、その後の紛失・盗難・その他の</t>
    <rPh sb="0" eb="2">
      <t>キシャ</t>
    </rPh>
    <rPh sb="3" eb="5">
      <t>テガタ</t>
    </rPh>
    <rPh sb="5" eb="7">
      <t>シハライ</t>
    </rPh>
    <rPh sb="7" eb="8">
      <t>ヒ</t>
    </rPh>
    <rPh sb="10" eb="12">
      <t>トウホウ</t>
    </rPh>
    <rPh sb="14" eb="16">
      <t>テガタ</t>
    </rPh>
    <rPh sb="17" eb="19">
      <t>ジュリョウ</t>
    </rPh>
    <rPh sb="30" eb="31">
      <t>ゴ</t>
    </rPh>
    <rPh sb="32" eb="34">
      <t>フンシツ</t>
    </rPh>
    <rPh sb="35" eb="37">
      <t>トウナン</t>
    </rPh>
    <rPh sb="40" eb="41">
      <t>タ</t>
    </rPh>
    <phoneticPr fontId="2"/>
  </si>
  <si>
    <t>事故が生じた場合は、一切当方の責任と負担において解決し、貴社にご迷惑をおかけ致しません。</t>
    <rPh sb="3" eb="4">
      <t>ショウ</t>
    </rPh>
    <rPh sb="6" eb="8">
      <t>バアイ</t>
    </rPh>
    <rPh sb="10" eb="12">
      <t>イッサイ</t>
    </rPh>
    <rPh sb="12" eb="14">
      <t>トウホウ</t>
    </rPh>
    <rPh sb="15" eb="17">
      <t>セキニン</t>
    </rPh>
    <rPh sb="18" eb="20">
      <t>フタン</t>
    </rPh>
    <rPh sb="24" eb="26">
      <t>カイケツ</t>
    </rPh>
    <rPh sb="28" eb="30">
      <t>キシャ</t>
    </rPh>
    <rPh sb="32" eb="34">
      <t>メイワク</t>
    </rPh>
    <rPh sb="38" eb="39">
      <t>イタ</t>
    </rPh>
    <phoneticPr fontId="2"/>
  </si>
  <si>
    <t>領収証を送付し通常到着すべき日までに手形が未着の場合は、貴社に速やかに連絡致します。</t>
    <rPh sb="0" eb="3">
      <t>リョウシュウショウ</t>
    </rPh>
    <rPh sb="4" eb="6">
      <t>ソウフ</t>
    </rPh>
    <rPh sb="7" eb="9">
      <t>ツウジョウ</t>
    </rPh>
    <rPh sb="9" eb="11">
      <t>トウチャク</t>
    </rPh>
    <rPh sb="14" eb="15">
      <t>ヒ</t>
    </rPh>
    <rPh sb="18" eb="20">
      <t>テガタ</t>
    </rPh>
    <rPh sb="21" eb="23">
      <t>ミチャク</t>
    </rPh>
    <rPh sb="24" eb="26">
      <t>バアイ</t>
    </rPh>
    <rPh sb="28" eb="30">
      <t>キシャ</t>
    </rPh>
    <rPh sb="31" eb="32">
      <t>スミ</t>
    </rPh>
    <rPh sb="35" eb="38">
      <t>レンラクイタ</t>
    </rPh>
    <phoneticPr fontId="2"/>
  </si>
  <si>
    <t>郵送料（書留速達）(別表中の③)は当方が負担致しますので、支払金から差引いて下さい。</t>
    <rPh sb="0" eb="3">
      <t>ユウソウリョウ</t>
    </rPh>
    <rPh sb="17" eb="19">
      <t>トウホウ</t>
    </rPh>
    <rPh sb="20" eb="22">
      <t>フタン</t>
    </rPh>
    <rPh sb="22" eb="23">
      <t>イタ</t>
    </rPh>
    <phoneticPr fontId="2"/>
  </si>
  <si>
    <t>3.</t>
    <phoneticPr fontId="2"/>
  </si>
  <si>
    <t>その他</t>
    <phoneticPr fontId="2"/>
  </si>
  <si>
    <t xml:space="preserve">    本取引先登録票の記載事項に変更がある場合には、遅滞なく改めて取引先登録票を提出致します。</t>
    <rPh sb="4" eb="5">
      <t>ホン</t>
    </rPh>
    <rPh sb="5" eb="7">
      <t>トリヒキ</t>
    </rPh>
    <rPh sb="7" eb="8">
      <t>サキ</t>
    </rPh>
    <rPh sb="8" eb="11">
      <t>トウロクヒョウ</t>
    </rPh>
    <rPh sb="12" eb="14">
      <t>キサイ</t>
    </rPh>
    <rPh sb="14" eb="16">
      <t>ジコウ</t>
    </rPh>
    <rPh sb="17" eb="19">
      <t>ヘンコウ</t>
    </rPh>
    <rPh sb="22" eb="24">
      <t>バアイ</t>
    </rPh>
    <phoneticPr fontId="2"/>
  </si>
  <si>
    <t>以上</t>
    <rPh sb="0" eb="2">
      <t>イジョウ</t>
    </rPh>
    <phoneticPr fontId="2"/>
  </si>
  <si>
    <t>別表</t>
    <rPh sb="0" eb="1">
      <t>ヒョウ</t>
    </rPh>
    <phoneticPr fontId="5"/>
  </si>
  <si>
    <t>種別</t>
    <rPh sb="0" eb="2">
      <t>シュベツ</t>
    </rPh>
    <phoneticPr fontId="5"/>
  </si>
  <si>
    <t>①送金事務手数料</t>
    <rPh sb="1" eb="3">
      <t>ソウキン</t>
    </rPh>
    <rPh sb="3" eb="5">
      <t>ジム</t>
    </rPh>
    <rPh sb="5" eb="8">
      <t>テスウリョウ</t>
    </rPh>
    <phoneticPr fontId="5"/>
  </si>
  <si>
    <t>１万円未満</t>
    <phoneticPr fontId="5"/>
  </si>
  <si>
    <t>3万円未満</t>
    <rPh sb="1" eb="3">
      <t>マンエン</t>
    </rPh>
    <rPh sb="3" eb="5">
      <t>ミマン</t>
    </rPh>
    <phoneticPr fontId="5"/>
  </si>
  <si>
    <t>3万円以上</t>
    <rPh sb="1" eb="3">
      <t>マンエン</t>
    </rPh>
    <rPh sb="3" eb="5">
      <t>イジョウ</t>
    </rPh>
    <phoneticPr fontId="5"/>
  </si>
  <si>
    <t>②でんさい手数料</t>
    <rPh sb="5" eb="8">
      <t>テスウリョウ</t>
    </rPh>
    <phoneticPr fontId="5"/>
  </si>
  <si>
    <t>③手形郵送料</t>
    <rPh sb="1" eb="6">
      <t>テガタユウソウリョウ</t>
    </rPh>
    <phoneticPr fontId="5"/>
  </si>
  <si>
    <t>※「入力方法等」・「入力例」を参照の上、「入力欄」に入力して下さい。</t>
    <rPh sb="2" eb="4">
      <t>ニュウリョク</t>
    </rPh>
    <rPh sb="4" eb="6">
      <t>ホウホウ</t>
    </rPh>
    <rPh sb="6" eb="7">
      <t>トウ</t>
    </rPh>
    <rPh sb="10" eb="12">
      <t>ニュウリョク</t>
    </rPh>
    <rPh sb="12" eb="13">
      <t>レイ</t>
    </rPh>
    <rPh sb="15" eb="17">
      <t>サンショウ</t>
    </rPh>
    <rPh sb="18" eb="19">
      <t>ウエ</t>
    </rPh>
    <rPh sb="21" eb="23">
      <t>ニュウリョク</t>
    </rPh>
    <rPh sb="23" eb="24">
      <t>ラン</t>
    </rPh>
    <rPh sb="26" eb="28">
      <t>ニュウリョク</t>
    </rPh>
    <rPh sb="30" eb="31">
      <t>クダ</t>
    </rPh>
    <phoneticPr fontId="2"/>
  </si>
  <si>
    <t>※書式設定が壊れる場合がありますので、セルの「コピー」「貼り付け」「切り取り」は行わないで下さい。</t>
    <rPh sb="1" eb="3">
      <t>ショシキ</t>
    </rPh>
    <rPh sb="3" eb="5">
      <t>セッテイ</t>
    </rPh>
    <rPh sb="6" eb="7">
      <t>コワ</t>
    </rPh>
    <rPh sb="9" eb="11">
      <t>バアイ</t>
    </rPh>
    <rPh sb="28" eb="29">
      <t>ハ</t>
    </rPh>
    <rPh sb="30" eb="31">
      <t>ツ</t>
    </rPh>
    <rPh sb="34" eb="35">
      <t>キ</t>
    </rPh>
    <rPh sb="36" eb="37">
      <t>ト</t>
    </rPh>
    <rPh sb="40" eb="41">
      <t>オコナ</t>
    </rPh>
    <rPh sb="45" eb="46">
      <t>クダ</t>
    </rPh>
    <phoneticPr fontId="2"/>
  </si>
  <si>
    <t xml:space="preserve">   新規・変更いずれも該当する全ての項目を入力して下さい。</t>
    <rPh sb="3" eb="5">
      <t>シンキ</t>
    </rPh>
    <rPh sb="6" eb="8">
      <t>ヘンコウ</t>
    </rPh>
    <rPh sb="12" eb="14">
      <t>ガイトウ</t>
    </rPh>
    <rPh sb="16" eb="17">
      <t>スベ</t>
    </rPh>
    <rPh sb="19" eb="21">
      <t>コウモク</t>
    </rPh>
    <rPh sb="22" eb="24">
      <t>ニュウリョク</t>
    </rPh>
    <rPh sb="26" eb="27">
      <t>クダ</t>
    </rPh>
    <phoneticPr fontId="2"/>
  </si>
  <si>
    <t>№</t>
    <phoneticPr fontId="2"/>
  </si>
  <si>
    <t>分類</t>
    <rPh sb="0" eb="2">
      <t>ブンルイ</t>
    </rPh>
    <phoneticPr fontId="2"/>
  </si>
  <si>
    <t>項目</t>
    <rPh sb="0" eb="2">
      <t>コウモク</t>
    </rPh>
    <phoneticPr fontId="2"/>
  </si>
  <si>
    <t>入力欄</t>
    <rPh sb="0" eb="2">
      <t>ニュウリョク</t>
    </rPh>
    <rPh sb="2" eb="3">
      <t>ラン</t>
    </rPh>
    <phoneticPr fontId="2"/>
  </si>
  <si>
    <t>入力方法等</t>
    <rPh sb="0" eb="2">
      <t>ニュウリョク</t>
    </rPh>
    <rPh sb="2" eb="4">
      <t>ホウホウ</t>
    </rPh>
    <rPh sb="4" eb="5">
      <t>トウ</t>
    </rPh>
    <phoneticPr fontId="2"/>
  </si>
  <si>
    <t>入力例</t>
    <rPh sb="0" eb="2">
      <t>ニュウリョク</t>
    </rPh>
    <rPh sb="2" eb="3">
      <t>レイ</t>
    </rPh>
    <phoneticPr fontId="2"/>
  </si>
  <si>
    <t>印刷用変換後</t>
    <rPh sb="0" eb="2">
      <t>インサツ</t>
    </rPh>
    <rPh sb="2" eb="3">
      <t>ヨウ</t>
    </rPh>
    <rPh sb="3" eb="5">
      <t>ヘンカン</t>
    </rPh>
    <rPh sb="5" eb="6">
      <t>ゴ</t>
    </rPh>
    <phoneticPr fontId="2"/>
  </si>
  <si>
    <t>支店</t>
    <rPh sb="0" eb="2">
      <t>シテン</t>
    </rPh>
    <phoneticPr fontId="2"/>
  </si>
  <si>
    <t>取引支店</t>
    <rPh sb="0" eb="2">
      <t>トリヒキ</t>
    </rPh>
    <rPh sb="2" eb="4">
      <t>シテン</t>
    </rPh>
    <phoneticPr fontId="2"/>
  </si>
  <si>
    <t>お取引の支店を選択して下さい。　</t>
    <rPh sb="7" eb="9">
      <t>センタク</t>
    </rPh>
    <phoneticPr fontId="2"/>
  </si>
  <si>
    <t>種別</t>
    <rPh sb="0" eb="2">
      <t>シュベツ</t>
    </rPh>
    <phoneticPr fontId="2"/>
  </si>
  <si>
    <t>登録種別</t>
    <rPh sb="0" eb="2">
      <t>トウロク</t>
    </rPh>
    <rPh sb="2" eb="4">
      <t>シュベツ</t>
    </rPh>
    <phoneticPr fontId="2"/>
  </si>
  <si>
    <t>該当する種別を選択して下さい。</t>
    <rPh sb="0" eb="2">
      <t>ガイトウ</t>
    </rPh>
    <rPh sb="4" eb="6">
      <t>シュベツ</t>
    </rPh>
    <rPh sb="7" eb="9">
      <t>センタク</t>
    </rPh>
    <rPh sb="11" eb="12">
      <t>クダ</t>
    </rPh>
    <phoneticPr fontId="5"/>
  </si>
  <si>
    <r>
      <rPr>
        <b/>
        <sz val="10"/>
        <rFont val="ＭＳ Ｐゴシック"/>
        <family val="3"/>
        <charset val="128"/>
      </rPr>
      <t>登録内容変更</t>
    </r>
    <r>
      <rPr>
        <sz val="10"/>
        <rFont val="ＭＳ Ｐゴシック"/>
        <family val="3"/>
        <charset val="128"/>
      </rPr>
      <t>　　　　　　　　　　　　　　　　　　　　　　　　　　　　　　　　　　　　　　　　　　　　　　　　　　　　　　　　　　　　　　　　　　　　　　　　　　　　　　　　　　　　　　　　　　　　　　　　　　　　　　　　　　　　　　　　　　　　　　　　　　　　　　　　　　　　　　　　　　　　　　　　　　　　　</t>
    </r>
    <r>
      <rPr>
        <b/>
        <sz val="10"/>
        <color indexed="30"/>
        <rFont val="ＭＳ Ｐゴシック"/>
        <family val="3"/>
        <charset val="128"/>
      </rPr>
      <t xml:space="preserve">
</t>
    </r>
    <r>
      <rPr>
        <sz val="10"/>
        <rFont val="ＭＳ Ｐゴシック"/>
        <family val="3"/>
        <charset val="128"/>
      </rPr>
      <t>「2　種別」が「変更登録」の場合に入力</t>
    </r>
    <rPh sb="0" eb="2">
      <t>トウロク</t>
    </rPh>
    <rPh sb="2" eb="4">
      <t>ナイヨウ</t>
    </rPh>
    <rPh sb="4" eb="6">
      <t>ヘンコウ</t>
    </rPh>
    <rPh sb="159" eb="161">
      <t>シュベツ</t>
    </rPh>
    <rPh sb="164" eb="166">
      <t>ヘンコウ</t>
    </rPh>
    <rPh sb="166" eb="168">
      <t>トウロク</t>
    </rPh>
    <rPh sb="170" eb="172">
      <t>バアイ</t>
    </rPh>
    <rPh sb="173" eb="175">
      <t>ニュウリョク</t>
    </rPh>
    <phoneticPr fontId="2"/>
  </si>
  <si>
    <t>取引先コード</t>
    <rPh sb="0" eb="2">
      <t>トリヒキ</t>
    </rPh>
    <rPh sb="2" eb="3">
      <t>サキ</t>
    </rPh>
    <phoneticPr fontId="2"/>
  </si>
  <si>
    <t>半角数字10桁</t>
    <phoneticPr fontId="5"/>
  </si>
  <si>
    <t>変更内容</t>
    <rPh sb="0" eb="2">
      <t>ヘンコウ</t>
    </rPh>
    <rPh sb="2" eb="4">
      <t>ナイヨウ</t>
    </rPh>
    <phoneticPr fontId="2"/>
  </si>
  <si>
    <t>全角20文字以内</t>
    <rPh sb="4" eb="6">
      <t>モジ</t>
    </rPh>
    <rPh sb="6" eb="8">
      <t>イナイ</t>
    </rPh>
    <phoneticPr fontId="5"/>
  </si>
  <si>
    <t>住所　電話番号　代表者　振込口座　等</t>
    <rPh sb="0" eb="2">
      <t>ジュウショ</t>
    </rPh>
    <rPh sb="3" eb="5">
      <t>デンワ</t>
    </rPh>
    <rPh sb="5" eb="7">
      <t>バンゴウ</t>
    </rPh>
    <rPh sb="8" eb="11">
      <t>ダイヒョウシャ</t>
    </rPh>
    <rPh sb="12" eb="14">
      <t>フリコミ</t>
    </rPh>
    <rPh sb="14" eb="16">
      <t>コウザ</t>
    </rPh>
    <rPh sb="17" eb="18">
      <t>トウ</t>
    </rPh>
    <phoneticPr fontId="2"/>
  </si>
  <si>
    <t>旧社名</t>
    <rPh sb="0" eb="3">
      <t>キュウシャメイ</t>
    </rPh>
    <phoneticPr fontId="2"/>
  </si>
  <si>
    <t>全角</t>
    <phoneticPr fontId="5"/>
  </si>
  <si>
    <t>社名変更の場合のみ入力して下さい。</t>
    <rPh sb="9" eb="11">
      <t>ニュウリョク</t>
    </rPh>
    <rPh sb="13" eb="14">
      <t>クダ</t>
    </rPh>
    <phoneticPr fontId="2"/>
  </si>
  <si>
    <t>会社名</t>
    <rPh sb="0" eb="1">
      <t>カイ</t>
    </rPh>
    <rPh sb="1" eb="3">
      <t>シャメイ</t>
    </rPh>
    <phoneticPr fontId="2"/>
  </si>
  <si>
    <t>取引先名（社名）</t>
  </si>
  <si>
    <t>法人格は省略せずに入力して下さい。</t>
    <rPh sb="0" eb="1">
      <t>ホウ</t>
    </rPh>
    <rPh sb="1" eb="3">
      <t>ジンカク</t>
    </rPh>
    <rPh sb="4" eb="6">
      <t>ショウリャク</t>
    </rPh>
    <rPh sb="9" eb="11">
      <t>ニュウリョク</t>
    </rPh>
    <rPh sb="13" eb="14">
      <t>クダ</t>
    </rPh>
    <phoneticPr fontId="2"/>
  </si>
  <si>
    <t>○　神奈川建設株式会社　　　　　　　　　　　　　　　　　　　　　　　　　　　　　　　　　　　　　　　　　　　　　　　　　　　　　　　　　　　　　　　　　　　　　　　　　　　　　　　　　　　　　　　　　　　　　　　　　　　　　　　　　　　　　　　　　　　　　×　神奈川建設㈱</t>
    <rPh sb="2" eb="5">
      <t>カナガワ</t>
    </rPh>
    <rPh sb="5" eb="7">
      <t>ケンセツ</t>
    </rPh>
    <rPh sb="130" eb="133">
      <t>カナガワ</t>
    </rPh>
    <rPh sb="133" eb="135">
      <t>ケンセツ</t>
    </rPh>
    <phoneticPr fontId="2"/>
  </si>
  <si>
    <t>取引先名（カナ）</t>
    <phoneticPr fontId="2"/>
  </si>
  <si>
    <t>全角カナ</t>
    <rPh sb="0" eb="1">
      <t>ゼン</t>
    </rPh>
    <phoneticPr fontId="5"/>
  </si>
  <si>
    <t>社名が法人の場合、法人区分を下記のように入力して下さい。　
法人区分が社名の後にある場合
株式会社…（カ   　有限会社…（ユ   合名会社…（メ　合資会社…（シ
法人区分が社名の前にある場合
株式会社…カ）   　有限会社…ユ）   合名会社…メ）　合資会社…シ）</t>
    <rPh sb="0" eb="2">
      <t>シャメイ</t>
    </rPh>
    <rPh sb="3" eb="5">
      <t>ホウジン</t>
    </rPh>
    <rPh sb="6" eb="8">
      <t>バアイ</t>
    </rPh>
    <rPh sb="9" eb="11">
      <t>ホウジン</t>
    </rPh>
    <rPh sb="11" eb="13">
      <t>クブン</t>
    </rPh>
    <rPh sb="14" eb="16">
      <t>カキ</t>
    </rPh>
    <rPh sb="20" eb="22">
      <t>ニュウリョク</t>
    </rPh>
    <rPh sb="24" eb="25">
      <t>クダ</t>
    </rPh>
    <rPh sb="30" eb="32">
      <t>ホウジン</t>
    </rPh>
    <rPh sb="32" eb="34">
      <t>クブン</t>
    </rPh>
    <rPh sb="35" eb="37">
      <t>シャメイ</t>
    </rPh>
    <rPh sb="38" eb="39">
      <t>アト</t>
    </rPh>
    <rPh sb="42" eb="44">
      <t>バアイ</t>
    </rPh>
    <rPh sb="45" eb="49">
      <t>カブシキガイシャ</t>
    </rPh>
    <rPh sb="56" eb="60">
      <t>ユウゲンガイシャ</t>
    </rPh>
    <rPh sb="66" eb="68">
      <t>ゴウメイ</t>
    </rPh>
    <rPh sb="68" eb="70">
      <t>ガイシャ</t>
    </rPh>
    <rPh sb="74" eb="76">
      <t>ゴウシ</t>
    </rPh>
    <rPh sb="76" eb="78">
      <t>ガイシャ</t>
    </rPh>
    <phoneticPr fontId="2"/>
  </si>
  <si>
    <t>カナガワケンセツ（カ
カ）○×ケンセツ</t>
    <phoneticPr fontId="2"/>
  </si>
  <si>
    <t>支店・営業所名</t>
    <rPh sb="0" eb="2">
      <t>シテン</t>
    </rPh>
    <rPh sb="3" eb="6">
      <t>エイギョウショ</t>
    </rPh>
    <rPh sb="6" eb="7">
      <t>メイ</t>
    </rPh>
    <phoneticPr fontId="2"/>
  </si>
  <si>
    <t>関東支店</t>
    <rPh sb="0" eb="2">
      <t>カントウ</t>
    </rPh>
    <rPh sb="2" eb="4">
      <t>シテン</t>
    </rPh>
    <phoneticPr fontId="2"/>
  </si>
  <si>
    <t>支店・営業所名（カナ）</t>
    <rPh sb="0" eb="2">
      <t>シテン</t>
    </rPh>
    <rPh sb="3" eb="6">
      <t>エイギョウショ</t>
    </rPh>
    <rPh sb="6" eb="7">
      <t>メイ</t>
    </rPh>
    <phoneticPr fontId="2"/>
  </si>
  <si>
    <t>カントウシテン</t>
    <phoneticPr fontId="2"/>
  </si>
  <si>
    <t>住所他</t>
    <rPh sb="0" eb="2">
      <t>ジュウショ</t>
    </rPh>
    <rPh sb="2" eb="3">
      <t>ホカ</t>
    </rPh>
    <phoneticPr fontId="2"/>
  </si>
  <si>
    <t>郵便番号</t>
  </si>
  <si>
    <t>XXX-XXXXの形式で半角入力</t>
    <phoneticPr fontId="5"/>
  </si>
  <si>
    <t>住所（カナ）</t>
    <rPh sb="0" eb="2">
      <t>ジュウショ</t>
    </rPh>
    <phoneticPr fontId="2"/>
  </si>
  <si>
    <t>住所１</t>
    <phoneticPr fontId="5"/>
  </si>
  <si>
    <t>都道府県名から入力して下さい。
全角20文字を超える場合、区切りの良い箇所から住所２へ入力して下さい。</t>
    <rPh sb="11" eb="12">
      <t>クダ</t>
    </rPh>
    <rPh sb="16" eb="18">
      <t>ゼンカク</t>
    </rPh>
    <rPh sb="20" eb="22">
      <t>モジ</t>
    </rPh>
    <rPh sb="23" eb="24">
      <t>コ</t>
    </rPh>
    <rPh sb="26" eb="28">
      <t>バアイ</t>
    </rPh>
    <rPh sb="29" eb="31">
      <t>クギ</t>
    </rPh>
    <rPh sb="33" eb="34">
      <t>ヨ</t>
    </rPh>
    <rPh sb="35" eb="37">
      <t>カショ</t>
    </rPh>
    <rPh sb="47" eb="48">
      <t>クダ</t>
    </rPh>
    <phoneticPr fontId="2"/>
  </si>
  <si>
    <t>住所２</t>
    <phoneticPr fontId="2"/>
  </si>
  <si>
    <t>電話番号</t>
  </si>
  <si>
    <t>半角12桁（ハイフンを入れて入力）</t>
    <rPh sb="4" eb="5">
      <t>ケタ</t>
    </rPh>
    <rPh sb="11" eb="12">
      <t>イ</t>
    </rPh>
    <rPh sb="14" eb="16">
      <t>ニュウリョク</t>
    </rPh>
    <phoneticPr fontId="5"/>
  </si>
  <si>
    <t>03-1234-1234</t>
    <phoneticPr fontId="2"/>
  </si>
  <si>
    <t>支払案内書送信ＦＡＸ番号</t>
    <rPh sb="0" eb="2">
      <t>シハライ</t>
    </rPh>
    <rPh sb="2" eb="5">
      <t>アンナイショ</t>
    </rPh>
    <rPh sb="5" eb="7">
      <t>ソウシン</t>
    </rPh>
    <phoneticPr fontId="2"/>
  </si>
  <si>
    <t>03-1234-1235</t>
    <phoneticPr fontId="2"/>
  </si>
  <si>
    <t>担当部署</t>
    <rPh sb="0" eb="4">
      <t>タントウブショ</t>
    </rPh>
    <phoneticPr fontId="2"/>
  </si>
  <si>
    <t>担当者名</t>
    <rPh sb="0" eb="3">
      <t>タントウシャ</t>
    </rPh>
    <rPh sb="3" eb="4">
      <t>メイ</t>
    </rPh>
    <phoneticPr fontId="2"/>
  </si>
  <si>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</si>
  <si>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半角</t>
    <rPh sb="0" eb="2">
      <t>ハンカク</t>
    </rPh>
    <phoneticPr fontId="5"/>
  </si>
  <si>
    <t>2023年10月より開始される適格請求書等保存方式に基づき税務署から交付される番号（T + 13桁の番号）</t>
    <rPh sb="4" eb="5">
      <t>ネン</t>
    </rPh>
    <rPh sb="7" eb="8">
      <t>ツキ</t>
    </rPh>
    <rPh sb="10" eb="12">
      <t>カイシ</t>
    </rPh>
    <rPh sb="15" eb="17">
      <t>テキカク</t>
    </rPh>
    <rPh sb="17" eb="20">
      <t>セイキュウショ</t>
    </rPh>
    <rPh sb="20" eb="21">
      <t>トウ</t>
    </rPh>
    <rPh sb="21" eb="23">
      <t>ホゾン</t>
    </rPh>
    <rPh sb="23" eb="25">
      <t>ホウシキ</t>
    </rPh>
    <rPh sb="26" eb="27">
      <t>モト</t>
    </rPh>
    <rPh sb="29" eb="32">
      <t>ゼイムショ</t>
    </rPh>
    <rPh sb="34" eb="36">
      <t>コウフ</t>
    </rPh>
    <rPh sb="39" eb="41">
      <t>バンゴウ</t>
    </rPh>
    <phoneticPr fontId="5"/>
  </si>
  <si>
    <t>証券コード</t>
    <rPh sb="0" eb="2">
      <t>ショウケン</t>
    </rPh>
    <phoneticPr fontId="2"/>
  </si>
  <si>
    <t>株式を公開をされているお取引様は証券コードを入力して下さい。</t>
    <rPh sb="0" eb="2">
      <t>カブシキ</t>
    </rPh>
    <rPh sb="3" eb="5">
      <t>コウカイ</t>
    </rPh>
    <rPh sb="12" eb="14">
      <t>トリヒキ</t>
    </rPh>
    <rPh sb="14" eb="15">
      <t>サマ</t>
    </rPh>
    <rPh sb="16" eb="18">
      <t>ショウケン</t>
    </rPh>
    <rPh sb="22" eb="24">
      <t>ニュウリョク</t>
    </rPh>
    <rPh sb="26" eb="27">
      <t>クダ</t>
    </rPh>
    <phoneticPr fontId="2"/>
  </si>
  <si>
    <t>資本金</t>
    <rPh sb="0" eb="2">
      <t>シホン</t>
    </rPh>
    <rPh sb="2" eb="3">
      <t>キン</t>
    </rPh>
    <phoneticPr fontId="5"/>
  </si>
  <si>
    <t>半角数字（単位：百万円）</t>
    <rPh sb="0" eb="2">
      <t>ハンカク</t>
    </rPh>
    <rPh sb="2" eb="4">
      <t>スウジ</t>
    </rPh>
    <phoneticPr fontId="5"/>
  </si>
  <si>
    <t>百万円未満は切捨てして下さい。</t>
    <rPh sb="0" eb="2">
      <t>ヒャクマン</t>
    </rPh>
    <rPh sb="2" eb="3">
      <t>エン</t>
    </rPh>
    <rPh sb="3" eb="5">
      <t>ミマン</t>
    </rPh>
    <rPh sb="6" eb="8">
      <t>キリス</t>
    </rPh>
    <rPh sb="11" eb="12">
      <t>クダ</t>
    </rPh>
    <phoneticPr fontId="2"/>
  </si>
  <si>
    <r>
      <t xml:space="preserve">本店住所                                                                                                                                                                                                                                                          </t>
    </r>
    <r>
      <rPr>
        <sz val="10"/>
        <rFont val="ＭＳ Ｐゴシック"/>
        <family val="3"/>
        <charset val="128"/>
      </rPr>
      <t>「5　住所他」と異なる場合のみ入力</t>
    </r>
    <rPh sb="0" eb="2">
      <t>ホンテン</t>
    </rPh>
    <rPh sb="2" eb="4">
      <t>ジュウショ</t>
    </rPh>
    <rPh sb="269" eb="271">
      <t>ニュウリョク</t>
    </rPh>
    <phoneticPr fontId="2"/>
  </si>
  <si>
    <t>郵便番号</t>
    <phoneticPr fontId="5"/>
  </si>
  <si>
    <t>振込指定銀行</t>
    <rPh sb="0" eb="2">
      <t>フリコミ</t>
    </rPh>
    <rPh sb="2" eb="4">
      <t>シテイ</t>
    </rPh>
    <rPh sb="4" eb="6">
      <t>ギンコウ</t>
    </rPh>
    <phoneticPr fontId="2"/>
  </si>
  <si>
    <t>金融機関コード</t>
  </si>
  <si>
    <t>半角数字7桁（銀行コード+支店コード）</t>
    <rPh sb="7" eb="9">
      <t>ギンコウ</t>
    </rPh>
    <rPh sb="13" eb="15">
      <t>シテン</t>
    </rPh>
    <phoneticPr fontId="5"/>
  </si>
  <si>
    <t>銀行名</t>
  </si>
  <si>
    <t>店舗名</t>
  </si>
  <si>
    <t>預金種別</t>
    <rPh sb="0" eb="2">
      <t>ヨキン</t>
    </rPh>
    <rPh sb="2" eb="4">
      <t>シュベツ</t>
    </rPh>
    <phoneticPr fontId="2"/>
  </si>
  <si>
    <t>普通 / 当座の選択</t>
    <rPh sb="0" eb="2">
      <t>フツウ</t>
    </rPh>
    <rPh sb="5" eb="7">
      <t>トウザ</t>
    </rPh>
    <rPh sb="8" eb="10">
      <t>センタク</t>
    </rPh>
    <phoneticPr fontId="2"/>
  </si>
  <si>
    <t>該当の預金種別を選択して下さい。</t>
    <rPh sb="0" eb="2">
      <t>ガイトウ</t>
    </rPh>
    <rPh sb="3" eb="5">
      <t>ヨキン</t>
    </rPh>
    <rPh sb="5" eb="7">
      <t>シュベツ</t>
    </rPh>
    <rPh sb="8" eb="10">
      <t>センタク</t>
    </rPh>
    <rPh sb="12" eb="13">
      <t>クダ</t>
    </rPh>
    <phoneticPr fontId="2"/>
  </si>
  <si>
    <t>口座番号</t>
  </si>
  <si>
    <t>半角数字7桁</t>
    <phoneticPr fontId="5"/>
  </si>
  <si>
    <t>口座名義（カナ)</t>
    <phoneticPr fontId="2"/>
  </si>
  <si>
    <t>№4の取引先名（カナ）と同様に入力して下さい。</t>
    <rPh sb="3" eb="5">
      <t>トリヒキ</t>
    </rPh>
    <rPh sb="5" eb="6">
      <t>サキ</t>
    </rPh>
    <rPh sb="6" eb="7">
      <t>メイ</t>
    </rPh>
    <rPh sb="12" eb="14">
      <t>ドウヨウ</t>
    </rPh>
    <rPh sb="15" eb="17">
      <t>ニュウリョク</t>
    </rPh>
    <rPh sb="19" eb="20">
      <t>クダ</t>
    </rPh>
    <phoneticPr fontId="2"/>
  </si>
  <si>
    <t>カナガワケンセツ（カ）カントウシテン</t>
    <phoneticPr fontId="2"/>
  </si>
  <si>
    <t>口座名義</t>
    <phoneticPr fontId="2"/>
  </si>
  <si>
    <t>神奈川建設株式会社　関東支店</t>
    <rPh sb="0" eb="3">
      <t>カナガワ</t>
    </rPh>
    <rPh sb="3" eb="5">
      <t>ケンセツ</t>
    </rPh>
    <rPh sb="10" eb="12">
      <t>カントウ</t>
    </rPh>
    <rPh sb="12" eb="14">
      <t>シテン</t>
    </rPh>
    <phoneticPr fontId="2"/>
  </si>
  <si>
    <r>
      <t>でんさいネット　　　　　　　　　　　　　　　　　　　　　　　　　　　　　　　　　　　　　　　　　　　　　　　　　　　　　　　　　　　　　　　　　　　　　　　　　　　　　　　　　　　　　　　　　　　　　　　　　　　　　　　　　　　　　　　　　　　　　　　　　　　　　　　　</t>
    </r>
    <r>
      <rPr>
        <sz val="10"/>
        <rFont val="ＭＳ Ｐゴシック"/>
        <family val="3"/>
        <charset val="128"/>
      </rPr>
      <t xml:space="preserve">でんさいネットを導入している場合に入力
</t>
    </r>
    <r>
      <rPr>
        <b/>
        <sz val="10"/>
        <color indexed="10"/>
        <rFont val="ＭＳ Ｐゴシック"/>
        <family val="3"/>
        <charset val="128"/>
      </rPr>
      <t>※原則「支払手形」ではなく「電子記録債権（でんさい）」による支払いとなりますので、『でんさいネット利用者番号』を取得されている場合は必ず入力して下さい。</t>
    </r>
    <rPh sb="143" eb="145">
      <t>ドウニュウ</t>
    </rPh>
    <phoneticPr fontId="2"/>
  </si>
  <si>
    <t>でんさいネット利用者番号</t>
    <rPh sb="7" eb="10">
      <t>リヨウシャ</t>
    </rPh>
    <rPh sb="10" eb="12">
      <t>バンゴウ</t>
    </rPh>
    <phoneticPr fontId="2"/>
  </si>
  <si>
    <t>半角英数字9桁</t>
    <rPh sb="2" eb="3">
      <t>エイ</t>
    </rPh>
    <rPh sb="6" eb="7">
      <t>ケタ</t>
    </rPh>
    <phoneticPr fontId="5"/>
  </si>
  <si>
    <t>アルファベットは大文字で入力して下さい。</t>
    <rPh sb="8" eb="11">
      <t>オオモジ</t>
    </rPh>
    <rPh sb="12" eb="14">
      <t>ニュウリョク</t>
    </rPh>
    <rPh sb="16" eb="17">
      <t>クダ</t>
    </rPh>
    <phoneticPr fontId="2"/>
  </si>
  <si>
    <t>金融機関コード</t>
    <phoneticPr fontId="2"/>
  </si>
  <si>
    <r>
      <rPr>
        <b/>
        <sz val="10"/>
        <rFont val="ＭＳ Ｐゴシック"/>
        <family val="3"/>
        <charset val="128"/>
      </rPr>
      <t>手形関連</t>
    </r>
    <r>
      <rPr>
        <sz val="10"/>
        <rFont val="ＭＳ Ｐゴシック"/>
        <family val="3"/>
        <charset val="128"/>
      </rPr>
      <t xml:space="preserve">　　　　　　　　　　　　　　　　　　　　　　　　　　　　　　　　　　　　　　　　　　　　　　　　　　　　　　　　　　　　　　　　　　　　　　　　　　　　　　　　　　　　　　　　　　　　　　　　　　　　　　　　　　　　　　　　　　　　　　　　　　　　　　　　でんさいネットを導入してない場合に入力
郵便番号以下は、手形送付先住所が「5　住所他」と異なる場合のみ入力
</t>
    </r>
    <rPh sb="0" eb="2">
      <t>テガタ</t>
    </rPh>
    <rPh sb="2" eb="4">
      <t>カンレン</t>
    </rPh>
    <rPh sb="140" eb="142">
      <t>ドウニュウ</t>
    </rPh>
    <rPh sb="146" eb="148">
      <t>バアイ</t>
    </rPh>
    <rPh sb="149" eb="151">
      <t>ニュウリョク</t>
    </rPh>
    <rPh sb="153" eb="157">
      <t>ユウビンバンゴウ</t>
    </rPh>
    <rPh sb="157" eb="159">
      <t>イカ</t>
    </rPh>
    <rPh sb="161" eb="163">
      <t>テガタ</t>
    </rPh>
    <rPh sb="163" eb="166">
      <t>ソウフサキ</t>
    </rPh>
    <rPh sb="166" eb="168">
      <t>ジュウショ</t>
    </rPh>
    <phoneticPr fontId="2"/>
  </si>
  <si>
    <t>手形受取人（商号）</t>
    <rPh sb="0" eb="2">
      <t>テガタ</t>
    </rPh>
    <rPh sb="2" eb="4">
      <t>ウケトリ</t>
    </rPh>
    <rPh sb="4" eb="5">
      <t>ニン</t>
    </rPh>
    <rPh sb="6" eb="8">
      <t>ショウゴウ</t>
    </rPh>
    <phoneticPr fontId="5"/>
  </si>
  <si>
    <t>神奈川建設株式会社</t>
    <rPh sb="0" eb="3">
      <t>カナガワ</t>
    </rPh>
    <rPh sb="3" eb="5">
      <t>ケンセツ</t>
    </rPh>
    <phoneticPr fontId="2"/>
  </si>
  <si>
    <t>ＦＡＸ番号</t>
  </si>
  <si>
    <t>部署名</t>
    <rPh sb="0" eb="2">
      <t>ブショ</t>
    </rPh>
    <rPh sb="2" eb="3">
      <t>メイ</t>
    </rPh>
    <phoneticPr fontId="2"/>
  </si>
  <si>
    <r>
      <t xml:space="preserve">建設業許可
</t>
    </r>
    <r>
      <rPr>
        <sz val="10"/>
        <rFont val="ＭＳ Ｐゴシック"/>
        <family val="3"/>
        <charset val="128"/>
      </rPr>
      <t>建設業許可番号がある場合のみ入力</t>
    </r>
    <rPh sb="0" eb="2">
      <t>ケンセツ</t>
    </rPh>
    <rPh sb="2" eb="3">
      <t>ギョウ</t>
    </rPh>
    <rPh sb="3" eb="5">
      <t>キョカ</t>
    </rPh>
    <rPh sb="6" eb="9">
      <t>ケンセツギョウ</t>
    </rPh>
    <phoneticPr fontId="5"/>
  </si>
  <si>
    <t>許可区分</t>
    <rPh sb="0" eb="2">
      <t>キョカ</t>
    </rPh>
    <rPh sb="2" eb="4">
      <t>クブン</t>
    </rPh>
    <phoneticPr fontId="5"/>
  </si>
  <si>
    <t>該当する区分を選択して下さい。</t>
    <rPh sb="0" eb="2">
      <t>ガイトウ</t>
    </rPh>
    <rPh sb="4" eb="6">
      <t>クブン</t>
    </rPh>
    <rPh sb="7" eb="9">
      <t>センタク</t>
    </rPh>
    <rPh sb="11" eb="12">
      <t>クダ</t>
    </rPh>
    <phoneticPr fontId="5"/>
  </si>
  <si>
    <t>許可種別区分</t>
    <rPh sb="0" eb="2">
      <t>キョカ</t>
    </rPh>
    <rPh sb="2" eb="4">
      <t>シュベツ</t>
    </rPh>
    <rPh sb="4" eb="6">
      <t>クブン</t>
    </rPh>
    <phoneticPr fontId="5"/>
  </si>
  <si>
    <t>許可番号</t>
    <rPh sb="0" eb="2">
      <t>キョカ</t>
    </rPh>
    <rPh sb="2" eb="4">
      <t>バンゴウ</t>
    </rPh>
    <phoneticPr fontId="5"/>
  </si>
  <si>
    <t>半角数字</t>
    <rPh sb="0" eb="1">
      <t>ハン</t>
    </rPh>
    <phoneticPr fontId="5"/>
  </si>
  <si>
    <t>例：「（般－□□）第〇〇〇〇号」→「〇〇〇〇」にあたる部分の数字のみ入力して下さい。</t>
    <rPh sb="13" eb="14">
      <t>ゴウ</t>
    </rPh>
    <rPh sb="27" eb="29">
      <t>ブブン</t>
    </rPh>
    <rPh sb="29" eb="31">
      <t>スウジ</t>
    </rPh>
    <rPh sb="33" eb="35">
      <t>ニュウリョク</t>
    </rPh>
    <rPh sb="38" eb="39">
      <t>クダ</t>
    </rPh>
    <phoneticPr fontId="2"/>
  </si>
  <si>
    <t>取得日</t>
    <rPh sb="0" eb="3">
      <t>シュトクビ</t>
    </rPh>
    <phoneticPr fontId="2"/>
  </si>
  <si>
    <t>YYYY/MM/DDの形式で半角入力</t>
    <rPh sb="11" eb="13">
      <t>ケイシキ</t>
    </rPh>
    <rPh sb="14" eb="16">
      <t>ハンカク</t>
    </rPh>
    <rPh sb="16" eb="18">
      <t>ニュウリョク</t>
    </rPh>
    <phoneticPr fontId="5"/>
  </si>
  <si>
    <t>最新の取得日を入力して下さい。</t>
    <rPh sb="0" eb="2">
      <t>サイシン</t>
    </rPh>
    <rPh sb="3" eb="6">
      <t>シュトクビ</t>
    </rPh>
    <rPh sb="7" eb="9">
      <t>ニュウリョク</t>
    </rPh>
    <rPh sb="11" eb="12">
      <t>クダ</t>
    </rPh>
    <phoneticPr fontId="2"/>
  </si>
  <si>
    <t>2014年6月1日</t>
    <rPh sb="4" eb="5">
      <t>ネン</t>
    </rPh>
    <rPh sb="6" eb="7">
      <t>ガツ</t>
    </rPh>
    <rPh sb="8" eb="9">
      <t>ヒ</t>
    </rPh>
    <phoneticPr fontId="2"/>
  </si>
  <si>
    <t>許可業種</t>
    <rPh sb="0" eb="4">
      <t>キョカギョウシュ</t>
    </rPh>
    <phoneticPr fontId="2"/>
  </si>
  <si>
    <r>
      <t>業種コード　　　　　　　　　　　　　　　　　　　　　　　　　　　　　　　　　　　　　　　　　　　　　　　　　　　　　　　　　　　　　　　　　　　　　　　　　　　　　　　　　　　　　　　　　　　　　　　　　　　　　　　　　　　　　　　　　　　　　　　　　　　　　　　　　　</t>
    </r>
    <r>
      <rPr>
        <sz val="10"/>
        <rFont val="ＭＳ Ｐゴシック"/>
        <family val="3"/>
        <charset val="128"/>
      </rPr>
      <t xml:space="preserve">該当が無い場合は選択不要 　　　　　　　　　　　　　　　　　　　　　　　　　　　　　　　　　　　　　　　　　　　　　　　　　　　　　　　　　　　　　　　　　　　　　　　　　　　　　　　　　　　　　　　　　　　　　　　　　　　　　　　　　　　　　　　　　　(業種1のみ・もしくは業種1、2
のみ選択でも可）     </t>
    </r>
    <r>
      <rPr>
        <b/>
        <sz val="10"/>
        <rFont val="ＭＳ Ｐゴシック"/>
        <family val="3"/>
        <charset val="128"/>
      </rPr>
      <t xml:space="preserve">                                                                                                                                                                                                                                                                   </t>
    </r>
    <rPh sb="0" eb="2">
      <t>ギョウシュ</t>
    </rPh>
    <rPh sb="135" eb="137">
      <t>ガイトウ</t>
    </rPh>
    <rPh sb="138" eb="139">
      <t>ナ</t>
    </rPh>
    <rPh sb="140" eb="142">
      <t>バアイ</t>
    </rPh>
    <rPh sb="143" eb="145">
      <t>センタク</t>
    </rPh>
    <rPh sb="145" eb="147">
      <t>フヨウ</t>
    </rPh>
    <rPh sb="263" eb="265">
      <t>ギョウシュ</t>
    </rPh>
    <rPh sb="273" eb="275">
      <t>ギョウシュ</t>
    </rPh>
    <rPh sb="281" eb="283">
      <t>センタク</t>
    </rPh>
    <rPh sb="285" eb="286">
      <t>カ</t>
    </rPh>
    <phoneticPr fontId="2"/>
  </si>
  <si>
    <t>業種１</t>
    <rPh sb="0" eb="2">
      <t>ギョウシュ</t>
    </rPh>
    <phoneticPr fontId="5"/>
  </si>
  <si>
    <t>半角数字3桁</t>
    <rPh sb="0" eb="1">
      <t>ハン</t>
    </rPh>
    <rPh sb="5" eb="6">
      <t>ケタ</t>
    </rPh>
    <phoneticPr fontId="5"/>
  </si>
  <si>
    <t>&gt;&gt; 「業種コード」シートに進む</t>
    <phoneticPr fontId="2"/>
  </si>
  <si>
    <t>業種２</t>
    <rPh sb="0" eb="2">
      <t>ギョウシュ</t>
    </rPh>
    <phoneticPr fontId="5"/>
  </si>
  <si>
    <t>業種３</t>
    <rPh sb="0" eb="2">
      <t>ギョウシュ</t>
    </rPh>
    <phoneticPr fontId="5"/>
  </si>
  <si>
    <r>
      <t>取引情報</t>
    </r>
    <r>
      <rPr>
        <sz val="10"/>
        <color indexed="10"/>
        <rFont val="ＭＳ Ｐゴシック"/>
        <family val="3"/>
        <charset val="128"/>
      </rPr>
      <t xml:space="preserve">
</t>
    </r>
    <r>
      <rPr>
        <b/>
        <sz val="10"/>
        <color indexed="10"/>
        <rFont val="ＭＳ Ｐゴシック"/>
        <family val="3"/>
        <charset val="128"/>
      </rPr>
      <t>※新規取引の場合は必ず入力</t>
    </r>
    <rPh sb="0" eb="2">
      <t>トリヒキ</t>
    </rPh>
    <rPh sb="2" eb="4">
      <t>ジョウホウ</t>
    </rPh>
    <rPh sb="6" eb="8">
      <t>シンキ</t>
    </rPh>
    <rPh sb="8" eb="10">
      <t>トリヒキ</t>
    </rPh>
    <rPh sb="11" eb="13">
      <t>バアイ</t>
    </rPh>
    <rPh sb="14" eb="15">
      <t>カナラ</t>
    </rPh>
    <rPh sb="16" eb="18">
      <t>ニュウリョク</t>
    </rPh>
    <phoneticPr fontId="2"/>
  </si>
  <si>
    <t>納入部署／納入作業所</t>
    <rPh sb="0" eb="2">
      <t>ノウニュウ</t>
    </rPh>
    <rPh sb="2" eb="4">
      <t>ブショ</t>
    </rPh>
    <rPh sb="5" eb="10">
      <t>ノウニュウサギョウショ</t>
    </rPh>
    <phoneticPr fontId="2"/>
  </si>
  <si>
    <t>弊社の作業所名もしくは部署名を入力して下さい。</t>
    <rPh sb="0" eb="2">
      <t>ヘイシャ</t>
    </rPh>
    <rPh sb="3" eb="5">
      <t>サギョウ</t>
    </rPh>
    <rPh sb="5" eb="6">
      <t>ショ</t>
    </rPh>
    <rPh sb="6" eb="7">
      <t>メイ</t>
    </rPh>
    <rPh sb="11" eb="13">
      <t>ブショ</t>
    </rPh>
    <rPh sb="13" eb="14">
      <t>メイ</t>
    </rPh>
    <rPh sb="15" eb="17">
      <t>ニュウリョク</t>
    </rPh>
    <rPh sb="19" eb="20">
      <t>クダ</t>
    </rPh>
    <phoneticPr fontId="2"/>
  </si>
  <si>
    <t>取引内容</t>
    <rPh sb="0" eb="2">
      <t>トリヒキ</t>
    </rPh>
    <rPh sb="2" eb="4">
      <t>ナイヨウ</t>
    </rPh>
    <phoneticPr fontId="2"/>
  </si>
  <si>
    <t>取引内容を具体的に入力して下さい。</t>
    <rPh sb="0" eb="2">
      <t>トリヒキ</t>
    </rPh>
    <rPh sb="2" eb="4">
      <t>ナイヨウ</t>
    </rPh>
    <rPh sb="5" eb="8">
      <t>グタイテキ</t>
    </rPh>
    <rPh sb="9" eb="11">
      <t>ニュウリョク</t>
    </rPh>
    <rPh sb="13" eb="14">
      <t>クダ</t>
    </rPh>
    <phoneticPr fontId="2"/>
  </si>
  <si>
    <t>鉄筋　生コン納入　警備　等</t>
    <rPh sb="0" eb="2">
      <t>テッキン</t>
    </rPh>
    <rPh sb="3" eb="4">
      <t>ナマ</t>
    </rPh>
    <rPh sb="6" eb="8">
      <t>ノウニュウ</t>
    </rPh>
    <rPh sb="9" eb="11">
      <t>ケイビ</t>
    </rPh>
    <rPh sb="12" eb="13">
      <t>トウ</t>
    </rPh>
    <phoneticPr fontId="2"/>
  </si>
  <si>
    <t>材工区分</t>
    <rPh sb="0" eb="1">
      <t>ザイ</t>
    </rPh>
    <rPh sb="2" eb="4">
      <t>クブン</t>
    </rPh>
    <phoneticPr fontId="2"/>
  </si>
  <si>
    <t>取引先登録票印刷に進む</t>
    <rPh sb="9" eb="10">
      <t>スス</t>
    </rPh>
    <phoneticPr fontId="2"/>
  </si>
  <si>
    <t>－－－＞</t>
    <phoneticPr fontId="5"/>
  </si>
  <si>
    <t>入力シートに戻る</t>
    <rPh sb="0" eb="2">
      <t>ニュウリョク</t>
    </rPh>
    <rPh sb="6" eb="7">
      <t>モド</t>
    </rPh>
    <phoneticPr fontId="5"/>
  </si>
  <si>
    <t>■業種コード表</t>
    <rPh sb="1" eb="3">
      <t>ギョウシュ</t>
    </rPh>
    <rPh sb="6" eb="7">
      <t>ヒョウ</t>
    </rPh>
    <phoneticPr fontId="5"/>
  </si>
  <si>
    <t>　※「順位」の欄にカーソルをあわせ取扱高が多い順に「業種１」「業種２」「業種３」を選択して下さい。</t>
    <rPh sb="3" eb="5">
      <t>ジュンイ</t>
    </rPh>
    <rPh sb="7" eb="8">
      <t>ラン</t>
    </rPh>
    <rPh sb="17" eb="19">
      <t>トリアツカイ</t>
    </rPh>
    <rPh sb="19" eb="20">
      <t>ダカ</t>
    </rPh>
    <rPh sb="21" eb="22">
      <t>オオ</t>
    </rPh>
    <rPh sb="23" eb="24">
      <t>ジュン</t>
    </rPh>
    <rPh sb="26" eb="28">
      <t>ギョウシュ</t>
    </rPh>
    <rPh sb="41" eb="43">
      <t>センタク</t>
    </rPh>
    <rPh sb="45" eb="46">
      <t>クダ</t>
    </rPh>
    <phoneticPr fontId="5"/>
  </si>
  <si>
    <t>：業種が設定されていません。業種を設定して下さい。</t>
    <rPh sb="1" eb="3">
      <t>ギョウシュ</t>
    </rPh>
    <rPh sb="4" eb="6">
      <t>セッテイ</t>
    </rPh>
    <rPh sb="14" eb="16">
      <t>ギョウシュ</t>
    </rPh>
    <rPh sb="17" eb="19">
      <t>セッテイ</t>
    </rPh>
    <rPh sb="21" eb="22">
      <t>クダ</t>
    </rPh>
    <phoneticPr fontId="5"/>
  </si>
  <si>
    <t>【外注】</t>
    <rPh sb="1" eb="3">
      <t>ガイチュウ</t>
    </rPh>
    <phoneticPr fontId="5"/>
  </si>
  <si>
    <t>順位</t>
    <rPh sb="0" eb="2">
      <t>ジュンイ</t>
    </rPh>
    <phoneticPr fontId="5"/>
  </si>
  <si>
    <t>業種ｺｰﾄﾞ</t>
    <rPh sb="0" eb="2">
      <t>ギョウシュ</t>
    </rPh>
    <phoneticPr fontId="15"/>
  </si>
  <si>
    <t>工　　種</t>
    <rPh sb="0" eb="1">
      <t>コウ</t>
    </rPh>
    <rPh sb="3" eb="4">
      <t>タネ</t>
    </rPh>
    <phoneticPr fontId="5"/>
  </si>
  <si>
    <t>摘要</t>
    <phoneticPr fontId="5"/>
  </si>
  <si>
    <t>仮設工事</t>
    <phoneticPr fontId="5"/>
  </si>
  <si>
    <t>仮設（建方・解体・移設・内装）・仮設電気・仮設給排水（配線・仮設空調）</t>
    <rPh sb="12" eb="14">
      <t>ナイソウ</t>
    </rPh>
    <phoneticPr fontId="5"/>
  </si>
  <si>
    <t>測量工事</t>
  </si>
  <si>
    <t>墨だし・基本測量・測定試験・調査・基本設計・模型</t>
    <phoneticPr fontId="5"/>
  </si>
  <si>
    <t>ボーリング工事</t>
  </si>
  <si>
    <t>機械施工工事</t>
    <phoneticPr fontId="5"/>
  </si>
  <si>
    <t>カッター工含む</t>
  </si>
  <si>
    <t>残土運搬工事</t>
  </si>
  <si>
    <t>産業廃棄物を除く</t>
  </si>
  <si>
    <t>杭打工事</t>
  </si>
  <si>
    <t>深礎・現場造成杭・既成杭・重機持込材除</t>
    <phoneticPr fontId="5"/>
  </si>
  <si>
    <t>地盤改良工事</t>
  </si>
  <si>
    <t>薬液注入等含む</t>
  </si>
  <si>
    <t>山留工事</t>
  </si>
  <si>
    <t>ｱｰｽｱﾝｶｰ・法面吹付含</t>
  </si>
  <si>
    <t>鳶土工事</t>
  </si>
  <si>
    <t>くさび形構造足場材工・機械掘削</t>
    <rPh sb="3" eb="4">
      <t>ガタ</t>
    </rPh>
    <rPh sb="4" eb="6">
      <t>コウゾウ</t>
    </rPh>
    <rPh sb="6" eb="8">
      <t>アシバ</t>
    </rPh>
    <rPh sb="8" eb="9">
      <t>ザイ</t>
    </rPh>
    <rPh sb="9" eb="10">
      <t>コウ</t>
    </rPh>
    <phoneticPr fontId="15"/>
  </si>
  <si>
    <t>鉄筋工事</t>
  </si>
  <si>
    <t>鉄骨工事</t>
  </si>
  <si>
    <t>建方のみは鳶土工へ</t>
    <rPh sb="5" eb="6">
      <t>トビ</t>
    </rPh>
    <rPh sb="6" eb="7">
      <t>ツチ</t>
    </rPh>
    <rPh sb="7" eb="8">
      <t>コウ</t>
    </rPh>
    <phoneticPr fontId="15"/>
  </si>
  <si>
    <t>型枠工事</t>
  </si>
  <si>
    <t>ガス圧接工事</t>
  </si>
  <si>
    <t>　</t>
  </si>
  <si>
    <t>コンクリート圧送工事</t>
  </si>
  <si>
    <t>はつり工事</t>
  </si>
  <si>
    <t>組積（石積）工事</t>
  </si>
  <si>
    <t>ALC・ｽﾊﾟﾝｸﾘｰﾄ・穴あき成型版・ｺﾝｸﾘｰﾄﾌﾞﾛｯｸ</t>
    <phoneticPr fontId="15"/>
  </si>
  <si>
    <t>防水・止水工事</t>
  </si>
  <si>
    <t>一般防水・ｱｽﾌｧﾙﾄ－・ｼｰﾄ－・塗布、塗膜・コーキング防水</t>
    <phoneticPr fontId="5"/>
  </si>
  <si>
    <t>石工事</t>
  </si>
  <si>
    <t>材工共</t>
  </si>
  <si>
    <t>タイル工事</t>
  </si>
  <si>
    <t>木工事</t>
  </si>
  <si>
    <t>造作大工・家具工・造作家具工</t>
    <phoneticPr fontId="5"/>
  </si>
  <si>
    <t>金属（金物）工事</t>
  </si>
  <si>
    <t>金属加工取付・鍛冶工事・ﾎｰﾙｲﾝｱﾝｶｰ・板金・屋根工事・内装金属他</t>
    <rPh sb="34" eb="35">
      <t>ホカ</t>
    </rPh>
    <phoneticPr fontId="5"/>
  </si>
  <si>
    <t>左官工事</t>
  </si>
  <si>
    <t>金属建具工事</t>
  </si>
  <si>
    <t>サッシ・シャッター</t>
    <phoneticPr fontId="5"/>
  </si>
  <si>
    <t>木製建具工事</t>
  </si>
  <si>
    <t>硝子工事</t>
  </si>
  <si>
    <t>ガラスブロック・ステンドグラス</t>
    <phoneticPr fontId="5"/>
  </si>
  <si>
    <t>塗装工事</t>
  </si>
  <si>
    <t>壁仕上げ等看板・吹き付け</t>
    <rPh sb="0" eb="1">
      <t>カベ</t>
    </rPh>
    <rPh sb="1" eb="3">
      <t>シア</t>
    </rPh>
    <rPh sb="4" eb="5">
      <t>トウ</t>
    </rPh>
    <phoneticPr fontId="15"/>
  </si>
  <si>
    <t>内装工事</t>
  </si>
  <si>
    <t>カーテン・畳・フローリング・ボード関係・クロス関係</t>
    <rPh sb="23" eb="25">
      <t>カンケイ</t>
    </rPh>
    <phoneticPr fontId="5"/>
  </si>
  <si>
    <t>雑工事</t>
  </si>
  <si>
    <t>清掃・磨き等</t>
  </si>
  <si>
    <t>解体工事</t>
  </si>
  <si>
    <t>解体（手壊し・機械壊し）・曳き家工事</t>
    <phoneticPr fontId="5"/>
  </si>
  <si>
    <t>外構工事</t>
  </si>
  <si>
    <t>造園工事（外構・ﾃﾆｽｺｰﾄ）・フェンス・スポーツ遊戯施設・造園、植栽</t>
    <phoneticPr fontId="5"/>
  </si>
  <si>
    <t>舗装工事</t>
  </si>
  <si>
    <t>ILB舗装</t>
    <rPh sb="3" eb="5">
      <t>ホソウ</t>
    </rPh>
    <phoneticPr fontId="15"/>
  </si>
  <si>
    <t>浚渫埋立工事</t>
  </si>
  <si>
    <t>潜水工事</t>
  </si>
  <si>
    <t>電気設備工事</t>
  </si>
  <si>
    <t>給排水衛生工事</t>
  </si>
  <si>
    <t>ガス工事・屋外給排水含・配管工事</t>
    <phoneticPr fontId="5"/>
  </si>
  <si>
    <t>空調換気排煙工事</t>
  </si>
  <si>
    <t>搬送材設備工事</t>
  </si>
  <si>
    <t>ﾀﾞﾑｳｪｰﾀｰ・EV・ESC</t>
  </si>
  <si>
    <t>研磨工事</t>
    <phoneticPr fontId="5"/>
  </si>
  <si>
    <t>サイン工事</t>
    <phoneticPr fontId="5"/>
  </si>
  <si>
    <t>ユニット工事</t>
    <phoneticPr fontId="5"/>
  </si>
  <si>
    <t>キッチン・バス</t>
    <phoneticPr fontId="5"/>
  </si>
  <si>
    <t>特殊躯体工事</t>
    <phoneticPr fontId="5"/>
  </si>
  <si>
    <t>PC、GRC</t>
    <phoneticPr fontId="5"/>
  </si>
  <si>
    <t>その他工事</t>
  </si>
  <si>
    <t>ﾄﾝﾈﾙ・ｼｰﾙﾄﾞ掘削工事</t>
  </si>
  <si>
    <t>重機土工</t>
    <phoneticPr fontId="5"/>
  </si>
  <si>
    <t>推進工事</t>
    <phoneticPr fontId="5"/>
  </si>
  <si>
    <t>伐開除根工事</t>
  </si>
  <si>
    <t>機械主体</t>
    <phoneticPr fontId="5"/>
  </si>
  <si>
    <t>重量鳶工事</t>
  </si>
  <si>
    <t>機械等重量物の設置</t>
    <rPh sb="0" eb="2">
      <t>キカイ</t>
    </rPh>
    <rPh sb="2" eb="3">
      <t>トウ</t>
    </rPh>
    <rPh sb="3" eb="5">
      <t>ジュウリョウ</t>
    </rPh>
    <rPh sb="5" eb="6">
      <t>ブツ</t>
    </rPh>
    <rPh sb="7" eb="9">
      <t>セッチ</t>
    </rPh>
    <phoneticPr fontId="5"/>
  </si>
  <si>
    <t>揚重機工事</t>
    <phoneticPr fontId="5"/>
  </si>
  <si>
    <t>オペ付き重機械</t>
    <phoneticPr fontId="5"/>
  </si>
  <si>
    <t>※該当するものがない場合、選択不要</t>
    <rPh sb="1" eb="3">
      <t>ガイトウ</t>
    </rPh>
    <rPh sb="10" eb="12">
      <t>バアイ</t>
    </rPh>
    <rPh sb="13" eb="17">
      <t>センタクフヨウ</t>
    </rPh>
    <phoneticPr fontId="5"/>
  </si>
  <si>
    <t>【材料】</t>
    <rPh sb="1" eb="3">
      <t>ザイリョウ</t>
    </rPh>
    <phoneticPr fontId="5"/>
  </si>
  <si>
    <t>木材</t>
  </si>
  <si>
    <t>鋼材・金物</t>
  </si>
  <si>
    <t>生コン・セメント</t>
    <phoneticPr fontId="15"/>
  </si>
  <si>
    <t>コンクリート製品</t>
  </si>
  <si>
    <t>骨材・土石</t>
  </si>
  <si>
    <t>火薬</t>
  </si>
  <si>
    <t>電気材料</t>
  </si>
  <si>
    <t>機械・工具部品</t>
  </si>
  <si>
    <t>車輌運搬具</t>
  </si>
  <si>
    <t>仮設ハウス</t>
  </si>
  <si>
    <t>仮設機材</t>
  </si>
  <si>
    <t>燃料油脂</t>
  </si>
  <si>
    <t>ガソリンスタンド・酸素・ｱｾﾁﾚﾝ等</t>
    <phoneticPr fontId="5"/>
  </si>
  <si>
    <t>機械賃借(ﾘｰｽ)</t>
  </si>
  <si>
    <t>仮設機材・一般機械</t>
    <phoneticPr fontId="5"/>
  </si>
  <si>
    <t>修繕</t>
  </si>
  <si>
    <t>運搬</t>
  </si>
  <si>
    <t>一般運送業・産業廃棄物運搬</t>
    <phoneticPr fontId="5"/>
  </si>
  <si>
    <t>式典</t>
  </si>
  <si>
    <t>電気保安管理事務所</t>
  </si>
  <si>
    <t>ガードマン</t>
  </si>
  <si>
    <t>交通誘導員</t>
  </si>
  <si>
    <t>その他材料</t>
  </si>
  <si>
    <t>小規模金物店</t>
  </si>
  <si>
    <t>その他経費</t>
  </si>
  <si>
    <t>食料品等</t>
  </si>
  <si>
    <r>
      <rPr>
        <b/>
        <u/>
        <sz val="16"/>
        <rFont val="ＭＳ Ｐゴシック"/>
        <family val="3"/>
        <charset val="128"/>
      </rPr>
      <t>　取　　引　　先　　登　　録　　票　</t>
    </r>
    <rPh sb="1" eb="2">
      <t>トリ</t>
    </rPh>
    <rPh sb="4" eb="5">
      <t>イン</t>
    </rPh>
    <rPh sb="7" eb="8">
      <t>サキ</t>
    </rPh>
    <rPh sb="10" eb="11">
      <t>ノボル</t>
    </rPh>
    <rPh sb="13" eb="14">
      <t>ロク</t>
    </rPh>
    <rPh sb="16" eb="17">
      <t>ヒョウ</t>
    </rPh>
    <phoneticPr fontId="2"/>
  </si>
  <si>
    <r>
      <rPr>
        <sz val="10"/>
        <rFont val="ＭＳ Ｐゴシック"/>
        <family val="3"/>
        <charset val="128"/>
      </rPr>
      <t>取</t>
    </r>
    <r>
      <rPr>
        <sz val="10"/>
        <rFont val="Century Gothic"/>
        <family val="2"/>
      </rPr>
      <t xml:space="preserve"> </t>
    </r>
    <r>
      <rPr>
        <sz val="10"/>
        <rFont val="ＭＳ Ｐゴシック"/>
        <family val="3"/>
        <charset val="128"/>
      </rPr>
      <t>引</t>
    </r>
    <r>
      <rPr>
        <sz val="10"/>
        <rFont val="Century Gothic"/>
        <family val="2"/>
      </rPr>
      <t xml:space="preserve"> </t>
    </r>
    <r>
      <rPr>
        <sz val="10"/>
        <rFont val="ＭＳ Ｐゴシック"/>
        <family val="3"/>
        <charset val="128"/>
      </rPr>
      <t>先</t>
    </r>
    <r>
      <rPr>
        <sz val="10"/>
        <rFont val="Century Gothic"/>
        <family val="2"/>
      </rPr>
      <t xml:space="preserve"> </t>
    </r>
    <r>
      <rPr>
        <sz val="10"/>
        <rFont val="ＭＳ Ｐゴシック"/>
        <family val="3"/>
        <charset val="128"/>
      </rPr>
      <t>コ</t>
    </r>
    <r>
      <rPr>
        <sz val="10"/>
        <rFont val="Century Gothic"/>
        <family val="2"/>
      </rPr>
      <t xml:space="preserve"> </t>
    </r>
    <r>
      <rPr>
        <sz val="10"/>
        <rFont val="ＭＳ Ｐゴシック"/>
        <family val="3"/>
        <charset val="128"/>
      </rPr>
      <t>ー</t>
    </r>
    <r>
      <rPr>
        <sz val="10"/>
        <rFont val="Century Gothic"/>
        <family val="2"/>
      </rPr>
      <t xml:space="preserve"> </t>
    </r>
    <r>
      <rPr>
        <sz val="10"/>
        <rFont val="ＭＳ Ｐゴシック"/>
        <family val="3"/>
        <charset val="128"/>
      </rPr>
      <t>ド</t>
    </r>
    <rPh sb="0" eb="1">
      <t>トリ</t>
    </rPh>
    <rPh sb="2" eb="3">
      <t>ヒ</t>
    </rPh>
    <rPh sb="4" eb="5">
      <t>サキ</t>
    </rPh>
    <phoneticPr fontId="2"/>
  </si>
  <si>
    <r>
      <rPr>
        <b/>
        <sz val="12"/>
        <rFont val="ＭＳ ゴシック"/>
        <family val="3"/>
        <charset val="128"/>
      </rPr>
      <t>飛島建設株式会社　　　　　</t>
    </r>
    <rPh sb="0" eb="2">
      <t>トビシマ</t>
    </rPh>
    <rPh sb="2" eb="4">
      <t>ケンセツ</t>
    </rPh>
    <rPh sb="4" eb="6">
      <t>カブシキ</t>
    </rPh>
    <rPh sb="6" eb="8">
      <t>カイシャ</t>
    </rPh>
    <phoneticPr fontId="2"/>
  </si>
  <si>
    <r>
      <rPr>
        <b/>
        <sz val="10"/>
        <rFont val="ＭＳ ゴシック"/>
        <family val="3"/>
        <charset val="128"/>
      </rPr>
      <t>支店　御中</t>
    </r>
    <phoneticPr fontId="2"/>
  </si>
  <si>
    <r>
      <rPr>
        <sz val="10"/>
        <color indexed="10"/>
        <rFont val="ＭＳ ゴシック"/>
        <family val="3"/>
        <charset val="128"/>
      </rPr>
      <t>当社は別途記載事項の「取引代金支払いに関する確認事項」を了承の上、以下のとおり登録をします。</t>
    </r>
    <rPh sb="0" eb="2">
      <t>トウシャ</t>
    </rPh>
    <rPh sb="3" eb="5">
      <t>ベット</t>
    </rPh>
    <rPh sb="5" eb="7">
      <t>キサイ</t>
    </rPh>
    <rPh sb="7" eb="9">
      <t>ジコウ</t>
    </rPh>
    <rPh sb="11" eb="13">
      <t>トリヒキ</t>
    </rPh>
    <rPh sb="13" eb="15">
      <t>ダイキン</t>
    </rPh>
    <rPh sb="15" eb="17">
      <t>シハラ</t>
    </rPh>
    <rPh sb="19" eb="20">
      <t>カン</t>
    </rPh>
    <rPh sb="22" eb="24">
      <t>カクニン</t>
    </rPh>
    <rPh sb="24" eb="26">
      <t>ジコウ</t>
    </rPh>
    <rPh sb="28" eb="30">
      <t>リョウショウ</t>
    </rPh>
    <rPh sb="31" eb="32">
      <t>ウエ</t>
    </rPh>
    <rPh sb="33" eb="35">
      <t>イカ</t>
    </rPh>
    <rPh sb="39" eb="41">
      <t>トウロク</t>
    </rPh>
    <phoneticPr fontId="2"/>
  </si>
  <si>
    <r>
      <rPr>
        <sz val="9"/>
        <rFont val="ＭＳ Ｐゴシック"/>
        <family val="3"/>
        <charset val="128"/>
      </rPr>
      <t>登録種別</t>
    </r>
    <rPh sb="0" eb="2">
      <t>トウロク</t>
    </rPh>
    <rPh sb="2" eb="4">
      <t>シュベツ</t>
    </rPh>
    <phoneticPr fontId="2"/>
  </si>
  <si>
    <r>
      <rPr>
        <sz val="12"/>
        <rFont val="ＭＳ Ｐゴシック"/>
        <family val="3"/>
        <charset val="128"/>
      </rPr>
      <t>会社名（事業所名）および代表者名</t>
    </r>
    <rPh sb="0" eb="3">
      <t>カイシャメイ</t>
    </rPh>
    <rPh sb="4" eb="6">
      <t>ジギョウ</t>
    </rPh>
    <rPh sb="6" eb="7">
      <t>トコロ</t>
    </rPh>
    <rPh sb="7" eb="8">
      <t>メイ</t>
    </rPh>
    <rPh sb="12" eb="14">
      <t>ダイヒョウ</t>
    </rPh>
    <rPh sb="14" eb="15">
      <t>モノ</t>
    </rPh>
    <rPh sb="15" eb="16">
      <t>メイ</t>
    </rPh>
    <phoneticPr fontId="2"/>
  </si>
  <si>
    <r>
      <rPr>
        <sz val="6"/>
        <color indexed="10"/>
        <rFont val="ＭＳ Ｐゴシック"/>
        <family val="3"/>
        <charset val="128"/>
      </rPr>
      <t>取引先コード</t>
    </r>
    <rPh sb="0" eb="2">
      <t>トリヒキ</t>
    </rPh>
    <rPh sb="2" eb="3">
      <t>サキ</t>
    </rPh>
    <phoneticPr fontId="2"/>
  </si>
  <si>
    <r>
      <t>(</t>
    </r>
    <r>
      <rPr>
        <sz val="9"/>
        <rFont val="ＭＳ Ｐゴシック"/>
        <family val="3"/>
        <charset val="128"/>
      </rPr>
      <t>代表者印</t>
    </r>
    <r>
      <rPr>
        <sz val="9"/>
        <rFont val="Century Gothic"/>
        <family val="2"/>
      </rPr>
      <t>)</t>
    </r>
    <rPh sb="1" eb="3">
      <t>ダイヒョウ</t>
    </rPh>
    <rPh sb="3" eb="4">
      <t>シャ</t>
    </rPh>
    <rPh sb="4" eb="5">
      <t>ジルシ</t>
    </rPh>
    <phoneticPr fontId="2"/>
  </si>
  <si>
    <t xml:space="preserve"> ※領収印も必ず押印して下さい。</t>
    <rPh sb="2" eb="4">
      <t>リョウシュウ</t>
    </rPh>
    <rPh sb="4" eb="5">
      <t>イン</t>
    </rPh>
    <rPh sb="6" eb="7">
      <t>カナラ</t>
    </rPh>
    <rPh sb="8" eb="10">
      <t>オウイン</t>
    </rPh>
    <rPh sb="12" eb="13">
      <t>クダ</t>
    </rPh>
    <phoneticPr fontId="2"/>
  </si>
  <si>
    <r>
      <rPr>
        <sz val="7"/>
        <rFont val="ＭＳ Ｐゴシック"/>
        <family val="3"/>
        <charset val="128"/>
      </rPr>
      <t>フリガナ</t>
    </r>
    <phoneticPr fontId="2"/>
  </si>
  <si>
    <r>
      <rPr>
        <sz val="10"/>
        <rFont val="ＭＳ Ｐゴシック"/>
        <family val="3"/>
        <charset val="128"/>
      </rPr>
      <t>会社名</t>
    </r>
    <rPh sb="0" eb="3">
      <t>カイシャメイ</t>
    </rPh>
    <phoneticPr fontId="2"/>
  </si>
  <si>
    <r>
      <rPr>
        <sz val="10"/>
        <rFont val="ＭＳ Ｐゴシック"/>
        <family val="3"/>
        <charset val="128"/>
      </rPr>
      <t>支　　店
営業所名</t>
    </r>
    <rPh sb="0" eb="1">
      <t>ササ</t>
    </rPh>
    <rPh sb="3" eb="4">
      <t>ミセ</t>
    </rPh>
    <rPh sb="5" eb="8">
      <t>エイギョウショ</t>
    </rPh>
    <rPh sb="8" eb="9">
      <t>メイ</t>
    </rPh>
    <phoneticPr fontId="2"/>
  </si>
  <si>
    <r>
      <rPr>
        <sz val="10"/>
        <rFont val="ＭＳ Ｐゴシック"/>
        <family val="3"/>
        <charset val="128"/>
      </rPr>
      <t>住所</t>
    </r>
    <rPh sb="0" eb="2">
      <t>ジュウショ</t>
    </rPh>
    <phoneticPr fontId="2"/>
  </si>
  <si>
    <r>
      <rPr>
        <b/>
        <sz val="9"/>
        <rFont val="ＭＳ Ｐゴシック"/>
        <family val="3"/>
        <charset val="128"/>
      </rPr>
      <t>〒</t>
    </r>
    <phoneticPr fontId="2"/>
  </si>
  <si>
    <r>
      <rPr>
        <sz val="10"/>
        <rFont val="ＭＳ Ｐゴシック"/>
        <family val="3"/>
        <charset val="128"/>
      </rPr>
      <t>電話番号</t>
    </r>
    <rPh sb="0" eb="2">
      <t>デンワ</t>
    </rPh>
    <rPh sb="2" eb="4">
      <t>バンゴウ</t>
    </rPh>
    <phoneticPr fontId="2"/>
  </si>
  <si>
    <r>
      <rPr>
        <sz val="8"/>
        <rFont val="ＭＳ Ｐゴシック"/>
        <family val="3"/>
        <charset val="128"/>
      </rPr>
      <t>支払案内書
送信</t>
    </r>
    <r>
      <rPr>
        <sz val="8"/>
        <rFont val="Century Gothic"/>
        <family val="2"/>
      </rPr>
      <t>FAX</t>
    </r>
    <r>
      <rPr>
        <sz val="8"/>
        <rFont val="ＭＳ Ｐゴシック"/>
        <family val="3"/>
        <charset val="128"/>
      </rPr>
      <t>番号</t>
    </r>
    <rPh sb="0" eb="2">
      <t>シハライ</t>
    </rPh>
    <rPh sb="2" eb="5">
      <t>アンナイショ</t>
    </rPh>
    <rPh sb="6" eb="7">
      <t>ソウ</t>
    </rPh>
    <rPh sb="7" eb="8">
      <t>シン</t>
    </rPh>
    <rPh sb="11" eb="13">
      <t>バンゴウ</t>
    </rPh>
    <phoneticPr fontId="2"/>
  </si>
  <si>
    <t>適格請求書発行事業者登録番号</t>
    <phoneticPr fontId="2"/>
  </si>
  <si>
    <r>
      <rPr>
        <sz val="10"/>
        <rFont val="ＭＳ Ｐゴシック"/>
        <family val="3"/>
        <charset val="128"/>
      </rPr>
      <t>担当部署</t>
    </r>
    <rPh sb="0" eb="2">
      <t>タントウ</t>
    </rPh>
    <rPh sb="2" eb="4">
      <t>ブショ</t>
    </rPh>
    <phoneticPr fontId="2"/>
  </si>
  <si>
    <r>
      <rPr>
        <sz val="10"/>
        <rFont val="ＭＳ Ｐゴシック"/>
        <family val="3"/>
        <charset val="128"/>
      </rPr>
      <t>担当者名</t>
    </r>
    <rPh sb="0" eb="3">
      <t>タントウシャ</t>
    </rPh>
    <rPh sb="3" eb="4">
      <t>メイ</t>
    </rPh>
    <phoneticPr fontId="2"/>
  </si>
  <si>
    <r>
      <rPr>
        <sz val="8"/>
        <rFont val="ＭＳ Ｐゴシック"/>
        <family val="3"/>
        <charset val="128"/>
      </rPr>
      <t>証券　　　　　　　　　　　　　　　　　　　　　　　　　　　　　　　　　　　　　　　　　　　　　　　　　　　　　　　　　　　　　　　　　　　　　　　　　　　　　　　　　　　　　　　　　　　　　　　　　　　　　　　　　　　　　　　　　　　　　　　　　　　　　　　　　　　　　コード</t>
    </r>
    <rPh sb="0" eb="2">
      <t>ショウケン</t>
    </rPh>
    <phoneticPr fontId="2"/>
  </si>
  <si>
    <r>
      <rPr>
        <sz val="10"/>
        <rFont val="ＭＳ Ｐゴシック"/>
        <family val="3"/>
        <charset val="128"/>
      </rPr>
      <t>登記上の
本店住所</t>
    </r>
    <rPh sb="0" eb="3">
      <t>トウキジョウ</t>
    </rPh>
    <rPh sb="5" eb="7">
      <t>ホンテン</t>
    </rPh>
    <rPh sb="7" eb="9">
      <t>ジュウショ</t>
    </rPh>
    <phoneticPr fontId="2"/>
  </si>
  <si>
    <r>
      <rPr>
        <sz val="8"/>
        <rFont val="ＭＳ Ｐゴシック"/>
        <family val="3"/>
        <charset val="128"/>
      </rPr>
      <t>振込指定銀行</t>
    </r>
    <rPh sb="0" eb="2">
      <t>フリコミ</t>
    </rPh>
    <rPh sb="2" eb="4">
      <t>シテイ</t>
    </rPh>
    <rPh sb="4" eb="6">
      <t>ギンコウ</t>
    </rPh>
    <phoneticPr fontId="2"/>
  </si>
  <si>
    <r>
      <rPr>
        <sz val="10"/>
        <rFont val="ＭＳ Ｐゴシック"/>
        <family val="3"/>
        <charset val="128"/>
      </rPr>
      <t>コード</t>
    </r>
  </si>
  <si>
    <r>
      <rPr>
        <sz val="10"/>
        <rFont val="ＭＳ Ｐゴシック"/>
        <family val="3"/>
        <charset val="128"/>
      </rPr>
      <t>口座番号</t>
    </r>
    <rPh sb="0" eb="2">
      <t>コウザ</t>
    </rPh>
    <rPh sb="2" eb="4">
      <t>バンゴウ</t>
    </rPh>
    <phoneticPr fontId="2"/>
  </si>
  <si>
    <r>
      <rPr>
        <sz val="10"/>
        <rFont val="ＭＳ Ｐゴシック"/>
        <family val="3"/>
        <charset val="128"/>
      </rPr>
      <t>銀行名
支店名</t>
    </r>
    <rPh sb="0" eb="3">
      <t>ギンコウメイ</t>
    </rPh>
    <rPh sb="4" eb="7">
      <t>シテンメイ</t>
    </rPh>
    <phoneticPr fontId="2"/>
  </si>
  <si>
    <r>
      <rPr>
        <sz val="10"/>
        <rFont val="ＭＳ Ｐゴシック"/>
        <family val="3"/>
        <charset val="128"/>
      </rPr>
      <t>口座
名義</t>
    </r>
    <rPh sb="0" eb="2">
      <t>コウザ</t>
    </rPh>
    <rPh sb="3" eb="5">
      <t>メイギ</t>
    </rPh>
    <phoneticPr fontId="2"/>
  </si>
  <si>
    <r>
      <rPr>
        <sz val="8"/>
        <rFont val="ＭＳ Ｐゴシック"/>
        <family val="3"/>
        <charset val="128"/>
      </rPr>
      <t>でんさいネット</t>
    </r>
    <phoneticPr fontId="2"/>
  </si>
  <si>
    <r>
      <rPr>
        <sz val="8"/>
        <rFont val="ＭＳ Ｐゴシック"/>
        <family val="3"/>
        <charset val="128"/>
      </rPr>
      <t>利用者番号</t>
    </r>
    <rPh sb="0" eb="3">
      <t>リヨウシャ</t>
    </rPh>
    <rPh sb="3" eb="5">
      <t>バンゴウ</t>
    </rPh>
    <phoneticPr fontId="2"/>
  </si>
  <si>
    <r>
      <rPr>
        <sz val="6"/>
        <rFont val="ＭＳ Ｐゴシック"/>
        <family val="3"/>
        <charset val="128"/>
      </rPr>
      <t>手形受取人名
（商　　号）</t>
    </r>
    <rPh sb="0" eb="2">
      <t>テガタ</t>
    </rPh>
    <rPh sb="2" eb="4">
      <t>ウケトリ</t>
    </rPh>
    <rPh sb="4" eb="5">
      <t>ニン</t>
    </rPh>
    <rPh sb="5" eb="6">
      <t>メイ</t>
    </rPh>
    <rPh sb="8" eb="9">
      <t>ショウ</t>
    </rPh>
    <rPh sb="11" eb="12">
      <t>ゴウ</t>
    </rPh>
    <phoneticPr fontId="2"/>
  </si>
  <si>
    <r>
      <rPr>
        <sz val="10"/>
        <rFont val="ＭＳ Ｐゴシック"/>
        <family val="3"/>
        <charset val="128"/>
      </rPr>
      <t>手形送付先　　　　　　　　　　　　　　　　　　　　　　　　　　　　　　　　　　　　　　　　　　　　　　　　　　　　　　　　　　　　　　　　　　　　　　　　　　　　　　　　　　　　　　　　　　　　　　　　　　　　　　　　　　　　　　　　　　　　　　　　　　　　　　　　　　住　　　所</t>
    </r>
    <rPh sb="0" eb="2">
      <t>テガタ</t>
    </rPh>
    <rPh sb="2" eb="4">
      <t>ソウフ</t>
    </rPh>
    <rPh sb="4" eb="5">
      <t>サキ</t>
    </rPh>
    <rPh sb="135" eb="136">
      <t>ジュウ</t>
    </rPh>
    <rPh sb="139" eb="140">
      <t>トコロ</t>
    </rPh>
    <phoneticPr fontId="2"/>
  </si>
  <si>
    <r>
      <rPr>
        <sz val="10"/>
        <rFont val="ＭＳ Ｐゴシック"/>
        <family val="3"/>
        <charset val="128"/>
      </rPr>
      <t>部署名</t>
    </r>
    <rPh sb="0" eb="1">
      <t>ブ</t>
    </rPh>
    <rPh sb="1" eb="3">
      <t>ショメイ</t>
    </rPh>
    <phoneticPr fontId="2"/>
  </si>
  <si>
    <r>
      <t>FAX</t>
    </r>
    <r>
      <rPr>
        <sz val="10"/>
        <rFont val="ＭＳ Ｐゴシック"/>
        <family val="3"/>
        <charset val="128"/>
      </rPr>
      <t>番号</t>
    </r>
    <rPh sb="3" eb="5">
      <t>バンゴウ</t>
    </rPh>
    <phoneticPr fontId="2"/>
  </si>
  <si>
    <r>
      <rPr>
        <sz val="10"/>
        <rFont val="ＭＳ Ｐゴシック"/>
        <family val="3"/>
        <charset val="128"/>
      </rPr>
      <t>資　　本　　金</t>
    </r>
    <rPh sb="0" eb="1">
      <t>シ</t>
    </rPh>
    <rPh sb="3" eb="4">
      <t>ホン</t>
    </rPh>
    <rPh sb="6" eb="7">
      <t>キン</t>
    </rPh>
    <phoneticPr fontId="2"/>
  </si>
  <si>
    <t>建　設　業　許　可　番　号</t>
    <rPh sb="0" eb="1">
      <t>ケン</t>
    </rPh>
    <rPh sb="2" eb="3">
      <t>セツ</t>
    </rPh>
    <rPh sb="4" eb="5">
      <t>ギョウ</t>
    </rPh>
    <rPh sb="6" eb="7">
      <t>モト</t>
    </rPh>
    <rPh sb="8" eb="9">
      <t>カ</t>
    </rPh>
    <rPh sb="10" eb="11">
      <t>バン</t>
    </rPh>
    <rPh sb="12" eb="13">
      <t>ゴウ</t>
    </rPh>
    <phoneticPr fontId="2"/>
  </si>
  <si>
    <r>
      <rPr>
        <sz val="10"/>
        <rFont val="ＭＳ Ｐゴシック"/>
        <family val="3"/>
        <charset val="128"/>
      </rPr>
      <t>許可業種</t>
    </r>
    <rPh sb="0" eb="2">
      <t>キョカ</t>
    </rPh>
    <rPh sb="2" eb="4">
      <t>ギョウシュ</t>
    </rPh>
    <phoneticPr fontId="2"/>
  </si>
  <si>
    <r>
      <rPr>
        <sz val="8"/>
        <rFont val="ＭＳ Ｐゴシック"/>
        <family val="3"/>
        <charset val="128"/>
      </rPr>
      <t>　業　種　コ　ー　ド（３業種）
コード表（別紙）を参照のうえ、取扱高が</t>
    </r>
    <r>
      <rPr>
        <sz val="8"/>
        <rFont val="Century Gothic"/>
        <family val="2"/>
      </rPr>
      <t xml:space="preserve">                                                                                                                                                                                                                   </t>
    </r>
    <r>
      <rPr>
        <sz val="8"/>
        <rFont val="ＭＳ Ｐゴシック"/>
        <family val="3"/>
        <charset val="128"/>
      </rPr>
      <t>多い順に記入して下さい。</t>
    </r>
    <rPh sb="1" eb="2">
      <t>ギョウ</t>
    </rPh>
    <rPh sb="3" eb="4">
      <t>タネ</t>
    </rPh>
    <phoneticPr fontId="2"/>
  </si>
  <si>
    <r>
      <rPr>
        <sz val="10"/>
        <rFont val="ＭＳ Ｐゴシック"/>
        <family val="3"/>
        <charset val="128"/>
      </rPr>
      <t>百万円</t>
    </r>
    <rPh sb="0" eb="1">
      <t>ヒャク</t>
    </rPh>
    <rPh sb="1" eb="2">
      <t>マン</t>
    </rPh>
    <rPh sb="2" eb="3">
      <t>エン</t>
    </rPh>
    <phoneticPr fontId="2"/>
  </si>
  <si>
    <r>
      <rPr>
        <sz val="10"/>
        <rFont val="ＭＳ Ｐゴシック"/>
        <family val="3"/>
        <charset val="128"/>
      </rPr>
      <t>取得日</t>
    </r>
    <rPh sb="0" eb="3">
      <t>シュトクビ</t>
    </rPh>
    <phoneticPr fontId="2"/>
  </si>
  <si>
    <r>
      <rPr>
        <sz val="10"/>
        <rFont val="ＭＳ Ｐゴシック"/>
        <family val="3"/>
        <charset val="128"/>
      </rPr>
      <t>納入
部署</t>
    </r>
    <rPh sb="0" eb="2">
      <t>ノウニュウ</t>
    </rPh>
    <rPh sb="3" eb="5">
      <t>ブショ</t>
    </rPh>
    <phoneticPr fontId="2"/>
  </si>
  <si>
    <r>
      <rPr>
        <sz val="10"/>
        <rFont val="ＭＳ Ｐゴシック"/>
        <family val="3"/>
        <charset val="128"/>
      </rPr>
      <t>取引
内容</t>
    </r>
    <rPh sb="0" eb="2">
      <t>トリヒキ</t>
    </rPh>
    <rPh sb="3" eb="5">
      <t>ナイヨウ</t>
    </rPh>
    <phoneticPr fontId="2"/>
  </si>
  <si>
    <r>
      <rPr>
        <sz val="10"/>
        <rFont val="ＭＳ Ｐゴシック"/>
        <family val="3"/>
        <charset val="128"/>
      </rPr>
      <t>材工
区分</t>
    </r>
    <rPh sb="0" eb="1">
      <t>ザイ</t>
    </rPh>
    <rPh sb="1" eb="2">
      <t>コウ</t>
    </rPh>
    <rPh sb="3" eb="5">
      <t>クブン</t>
    </rPh>
    <phoneticPr fontId="2"/>
  </si>
  <si>
    <r>
      <rPr>
        <sz val="9"/>
        <rFont val="ＭＳ Ｐゴシック"/>
        <family val="3"/>
        <charset val="128"/>
      </rPr>
      <t>※新規・変更いずれの場合も全ての項目をご記入下さい。なお</t>
    </r>
    <r>
      <rPr>
        <sz val="9"/>
        <rFont val="Century Gothic"/>
        <family val="2"/>
      </rPr>
      <t>,</t>
    </r>
    <r>
      <rPr>
        <sz val="9"/>
        <rFont val="ＭＳ Ｐゴシック"/>
        <family val="3"/>
        <charset val="128"/>
      </rPr>
      <t>法人のお取引先様は、商業登記簿謄本</t>
    </r>
    <r>
      <rPr>
        <sz val="9"/>
        <rFont val="Century Gothic"/>
        <family val="2"/>
      </rPr>
      <t>(3</t>
    </r>
    <r>
      <rPr>
        <sz val="9"/>
        <rFont val="ＭＳ Ｐゴシック"/>
        <family val="3"/>
        <charset val="128"/>
      </rPr>
      <t>ヶ月以内・コピー可</t>
    </r>
    <r>
      <rPr>
        <sz val="9"/>
        <rFont val="Century Gothic"/>
        <family val="2"/>
      </rPr>
      <t>)</t>
    </r>
    <r>
      <rPr>
        <sz val="9"/>
        <rFont val="ＭＳ Ｐゴシック"/>
        <family val="3"/>
        <charset val="128"/>
      </rPr>
      <t>を添付して下さい。</t>
    </r>
    <rPh sb="1" eb="3">
      <t>シンキ</t>
    </rPh>
    <rPh sb="4" eb="6">
      <t>ヘンコウ</t>
    </rPh>
    <rPh sb="10" eb="12">
      <t>バアイ</t>
    </rPh>
    <rPh sb="13" eb="14">
      <t>スベ</t>
    </rPh>
    <rPh sb="16" eb="18">
      <t>コウモク</t>
    </rPh>
    <rPh sb="20" eb="22">
      <t>キニュウ</t>
    </rPh>
    <rPh sb="22" eb="23">
      <t>クダ</t>
    </rPh>
    <phoneticPr fontId="2"/>
  </si>
  <si>
    <r>
      <rPr>
        <sz val="10"/>
        <rFont val="ＭＳ Ｐゴシック"/>
        <family val="3"/>
        <charset val="128"/>
      </rPr>
      <t>登録支店</t>
    </r>
    <rPh sb="0" eb="2">
      <t>トウロク</t>
    </rPh>
    <rPh sb="2" eb="4">
      <t>シテン</t>
    </rPh>
    <phoneticPr fontId="2"/>
  </si>
  <si>
    <t>関連区分</t>
    <rPh sb="0" eb="2">
      <t>カンレン</t>
    </rPh>
    <rPh sb="2" eb="4">
      <t>クブン</t>
    </rPh>
    <phoneticPr fontId="2"/>
  </si>
  <si>
    <r>
      <rPr>
        <sz val="10"/>
        <rFont val="ＭＳ Ｐゴシック"/>
        <family val="3"/>
        <charset val="128"/>
      </rPr>
      <t>源泉</t>
    </r>
    <rPh sb="0" eb="2">
      <t>ゲンセン</t>
    </rPh>
    <phoneticPr fontId="2"/>
  </si>
  <si>
    <r>
      <rPr>
        <sz val="9"/>
        <rFont val="ＭＳ Ｐゴシック"/>
        <family val="3"/>
        <charset val="128"/>
      </rPr>
      <t>事務手数料徴収区分</t>
    </r>
    <rPh sb="0" eb="2">
      <t>ジム</t>
    </rPh>
    <rPh sb="2" eb="5">
      <t>テスウリョウ</t>
    </rPh>
    <rPh sb="5" eb="7">
      <t>チョウシュウ</t>
    </rPh>
    <rPh sb="7" eb="9">
      <t>クブン</t>
    </rPh>
    <phoneticPr fontId="2"/>
  </si>
  <si>
    <r>
      <rPr>
        <sz val="9"/>
        <rFont val="ＭＳ Ｐゴシック"/>
        <family val="3"/>
        <charset val="128"/>
      </rPr>
      <t>支払条件</t>
    </r>
    <rPh sb="0" eb="2">
      <t>シハライ</t>
    </rPh>
    <rPh sb="2" eb="4">
      <t>ジョウケン</t>
    </rPh>
    <phoneticPr fontId="2"/>
  </si>
  <si>
    <r>
      <rPr>
        <sz val="10"/>
        <rFont val="ＭＳ Ｐゴシック"/>
        <family val="3"/>
        <charset val="128"/>
      </rPr>
      <t>労務比率</t>
    </r>
    <rPh sb="0" eb="2">
      <t>ロウム</t>
    </rPh>
    <rPh sb="2" eb="4">
      <t>ヒリツ</t>
    </rPh>
    <phoneticPr fontId="2"/>
  </si>
  <si>
    <r>
      <rPr>
        <sz val="10"/>
        <rFont val="ＭＳ Ｐゴシック"/>
        <family val="3"/>
        <charset val="128"/>
      </rPr>
      <t>分割単位</t>
    </r>
    <rPh sb="0" eb="2">
      <t>ブンカツ</t>
    </rPh>
    <rPh sb="2" eb="4">
      <t>タンイ</t>
    </rPh>
    <phoneticPr fontId="2"/>
  </si>
  <si>
    <r>
      <rPr>
        <sz val="9"/>
        <rFont val="ＭＳ Ｐゴシック"/>
        <family val="3"/>
        <charset val="128"/>
      </rPr>
      <t>協会区分</t>
    </r>
    <rPh sb="0" eb="1">
      <t>キョウ</t>
    </rPh>
    <rPh sb="1" eb="2">
      <t>カイ</t>
    </rPh>
    <rPh sb="2" eb="4">
      <t>クブン</t>
    </rPh>
    <phoneticPr fontId="2"/>
  </si>
  <si>
    <r>
      <rPr>
        <sz val="10"/>
        <rFont val="ＭＳ Ｐゴシック"/>
        <family val="3"/>
        <charset val="128"/>
      </rPr>
      <t>特</t>
    </r>
    <rPh sb="0" eb="1">
      <t>トク</t>
    </rPh>
    <phoneticPr fontId="2"/>
  </si>
  <si>
    <t xml:space="preserve"> 1. あり       2. なし</t>
    <phoneticPr fontId="2"/>
  </si>
  <si>
    <r>
      <rPr>
        <sz val="9"/>
        <rFont val="ＭＳ Ｐゴシック"/>
        <family val="3"/>
        <charset val="128"/>
      </rPr>
      <t xml:space="preserve"> 1. す る     　2. しない</t>
    </r>
    <r>
      <rPr>
        <sz val="9"/>
        <rFont val="Century Gothic"/>
        <family val="2"/>
      </rPr>
      <t xml:space="preserve">   </t>
    </r>
    <phoneticPr fontId="2"/>
  </si>
  <si>
    <r>
      <rPr>
        <sz val="10"/>
        <rFont val="ＭＳ Ｐゴシック"/>
        <family val="3"/>
        <charset val="128"/>
      </rPr>
      <t>（</t>
    </r>
    <r>
      <rPr>
        <sz val="10"/>
        <rFont val="Century Gothic"/>
        <family val="2"/>
      </rPr>
      <t>%)</t>
    </r>
    <phoneticPr fontId="2"/>
  </si>
  <si>
    <t>1. A会員       2. 非会員</t>
    <rPh sb="4" eb="6">
      <t>カイイン</t>
    </rPh>
    <phoneticPr fontId="2"/>
  </si>
  <si>
    <r>
      <rPr>
        <sz val="10"/>
        <rFont val="ＭＳ Ｐゴシック"/>
        <family val="3"/>
        <charset val="128"/>
      </rPr>
      <t>作成部署</t>
    </r>
    <rPh sb="0" eb="2">
      <t>サクセイ</t>
    </rPh>
    <rPh sb="2" eb="4">
      <t>ブショ</t>
    </rPh>
    <phoneticPr fontId="2"/>
  </si>
  <si>
    <t>検　　　　　印</t>
    <rPh sb="0" eb="1">
      <t>ケン</t>
    </rPh>
    <rPh sb="6" eb="7">
      <t>イン</t>
    </rPh>
    <phoneticPr fontId="2"/>
  </si>
  <si>
    <r>
      <rPr>
        <sz val="10"/>
        <rFont val="ＭＳ Ｐゴシック"/>
        <family val="3"/>
        <charset val="128"/>
      </rPr>
      <t>作成者</t>
    </r>
    <rPh sb="0" eb="3">
      <t>サクセイシャ</t>
    </rPh>
    <phoneticPr fontId="2"/>
  </si>
  <si>
    <r>
      <rPr>
        <sz val="10"/>
        <rFont val="ＭＳ ゴシック"/>
        <family val="3"/>
        <charset val="128"/>
      </rPr>
      <t>備</t>
    </r>
    <rPh sb="0" eb="1">
      <t>ビ</t>
    </rPh>
    <phoneticPr fontId="2"/>
  </si>
  <si>
    <r>
      <rPr>
        <sz val="10"/>
        <rFont val="ＭＳ Ｐゴシック"/>
        <family val="3"/>
        <charset val="128"/>
      </rPr>
      <t>入力部署</t>
    </r>
    <rPh sb="0" eb="2">
      <t>ニュウリョク</t>
    </rPh>
    <rPh sb="2" eb="4">
      <t>ブショ</t>
    </rPh>
    <phoneticPr fontId="2"/>
  </si>
  <si>
    <r>
      <rPr>
        <sz val="10"/>
        <rFont val="ＭＳ Ｐゴシック"/>
        <family val="3"/>
        <charset val="128"/>
      </rPr>
      <t>検　　　　　印</t>
    </r>
    <rPh sb="0" eb="1">
      <t>ケン</t>
    </rPh>
    <rPh sb="6" eb="7">
      <t>イン</t>
    </rPh>
    <phoneticPr fontId="2"/>
  </si>
  <si>
    <r>
      <rPr>
        <sz val="10"/>
        <rFont val="ＭＳ Ｐゴシック"/>
        <family val="3"/>
        <charset val="128"/>
      </rPr>
      <t>入力者</t>
    </r>
    <rPh sb="0" eb="2">
      <t>ニュウリョク</t>
    </rPh>
    <rPh sb="2" eb="3">
      <t>シャ</t>
    </rPh>
    <phoneticPr fontId="2"/>
  </si>
  <si>
    <r>
      <rPr>
        <sz val="10"/>
        <rFont val="ＭＳ ゴシック"/>
        <family val="3"/>
        <charset val="128"/>
      </rPr>
      <t>考</t>
    </r>
    <rPh sb="0" eb="1">
      <t>コウ</t>
    </rPh>
    <phoneticPr fontId="2"/>
  </si>
  <si>
    <t>支店：取引支店</t>
  </si>
  <si>
    <t>種別：登録種別</t>
  </si>
  <si>
    <t>住所他：株式公開</t>
  </si>
  <si>
    <t>振込指定銀行：預金種別</t>
  </si>
  <si>
    <t>建設業許可：許可区分</t>
  </si>
  <si>
    <t>建設業許可：許可種別区分</t>
  </si>
  <si>
    <t>取引情報：材工区分</t>
  </si>
  <si>
    <t>東北</t>
    <rPh sb="0" eb="2">
      <t>トウホク</t>
    </rPh>
    <phoneticPr fontId="2"/>
  </si>
  <si>
    <t>新規登録</t>
    <rPh sb="0" eb="2">
      <t>シンキ</t>
    </rPh>
    <rPh sb="2" eb="4">
      <t>トウロク</t>
    </rPh>
    <phoneticPr fontId="2"/>
  </si>
  <si>
    <t>している</t>
    <phoneticPr fontId="2"/>
  </si>
  <si>
    <t>普通</t>
    <phoneticPr fontId="2"/>
  </si>
  <si>
    <t>なし</t>
    <phoneticPr fontId="2"/>
  </si>
  <si>
    <t>大臣</t>
    <rPh sb="0" eb="2">
      <t>ダイジン</t>
    </rPh>
    <phoneticPr fontId="5"/>
  </si>
  <si>
    <t>材料のみ</t>
    <rPh sb="0" eb="2">
      <t>ザイリョウ</t>
    </rPh>
    <phoneticPr fontId="2"/>
  </si>
  <si>
    <t>首都圏(土木）</t>
    <rPh sb="0" eb="3">
      <t>シュトケン</t>
    </rPh>
    <rPh sb="4" eb="6">
      <t>ドボク</t>
    </rPh>
    <phoneticPr fontId="2"/>
  </si>
  <si>
    <t>変更登録</t>
    <rPh sb="0" eb="2">
      <t>ヘンコウ</t>
    </rPh>
    <rPh sb="2" eb="4">
      <t>トウロク</t>
    </rPh>
    <phoneticPr fontId="2"/>
  </si>
  <si>
    <t>していない</t>
    <phoneticPr fontId="2"/>
  </si>
  <si>
    <t>当座</t>
    <phoneticPr fontId="2"/>
  </si>
  <si>
    <t>特定建設業許可</t>
    <rPh sb="0" eb="2">
      <t>トクテイ</t>
    </rPh>
    <rPh sb="2" eb="5">
      <t>ケンセツギョウ</t>
    </rPh>
    <rPh sb="5" eb="7">
      <t>キョカ</t>
    </rPh>
    <phoneticPr fontId="5"/>
  </si>
  <si>
    <t>知事</t>
    <phoneticPr fontId="2"/>
  </si>
  <si>
    <t>工事のみ</t>
    <rPh sb="0" eb="2">
      <t>コウジ</t>
    </rPh>
    <phoneticPr fontId="2"/>
  </si>
  <si>
    <t>首都圏(建築）</t>
    <rPh sb="0" eb="3">
      <t>シュトケン</t>
    </rPh>
    <rPh sb="4" eb="6">
      <t>ケンチク</t>
    </rPh>
    <phoneticPr fontId="2"/>
  </si>
  <si>
    <t>一般建設業許可</t>
    <phoneticPr fontId="2"/>
  </si>
  <si>
    <t>材工共</t>
    <rPh sb="0" eb="1">
      <t>ザイ</t>
    </rPh>
    <phoneticPr fontId="2"/>
  </si>
  <si>
    <t>名古屋</t>
    <rPh sb="0" eb="3">
      <t>ナゴヤ</t>
    </rPh>
    <phoneticPr fontId="2"/>
  </si>
  <si>
    <t>特定一般両許可</t>
    <phoneticPr fontId="2"/>
  </si>
  <si>
    <t>大阪</t>
    <rPh sb="0" eb="2">
      <t>オオサカ</t>
    </rPh>
    <phoneticPr fontId="2"/>
  </si>
  <si>
    <t>九州</t>
    <rPh sb="0" eb="2">
      <t>キュウシュウ</t>
    </rPh>
    <phoneticPr fontId="2"/>
  </si>
  <si>
    <t>本社</t>
    <rPh sb="0" eb="2">
      <t>ホンシャ</t>
    </rPh>
    <phoneticPr fontId="2"/>
  </si>
  <si>
    <t>国際</t>
    <rPh sb="0" eb="2">
      <t>コクサイ</t>
    </rPh>
    <phoneticPr fontId="2"/>
  </si>
  <si>
    <t>取引部署・作業所または各支店の事業管理部までお送りください。</t>
    <rPh sb="5" eb="8">
      <t>サギョウショ</t>
    </rPh>
    <rPh sb="15" eb="20">
      <t>ジギョウカンリブ</t>
    </rPh>
    <rPh sb="23" eb="24">
      <t>オク</t>
    </rPh>
    <phoneticPr fontId="2"/>
  </si>
  <si>
    <t>飛島建設株式会社　経営本部　事業管理部　</t>
    <rPh sb="0" eb="2">
      <t>トビシマ</t>
    </rPh>
    <rPh sb="2" eb="4">
      <t>ケンセツ</t>
    </rPh>
    <rPh sb="4" eb="8">
      <t>カブシキガイシャ</t>
    </rPh>
    <phoneticPr fontId="2"/>
  </si>
  <si>
    <t>税抜金額</t>
    <rPh sb="0" eb="1">
      <t>ゼイ</t>
    </rPh>
    <rPh sb="1" eb="2">
      <t>ヌ</t>
    </rPh>
    <rPh sb="2" eb="4">
      <t>キンガク</t>
    </rPh>
    <phoneticPr fontId="5"/>
  </si>
  <si>
    <t>消費税</t>
    <rPh sb="0" eb="3">
      <t>ショウヒゼイ</t>
    </rPh>
    <phoneticPr fontId="5"/>
  </si>
  <si>
    <t>税込金額</t>
    <rPh sb="0" eb="2">
      <t>ゼイコ</t>
    </rPh>
    <rPh sb="2" eb="4">
      <t>キンガク</t>
    </rPh>
    <phoneticPr fontId="5"/>
  </si>
  <si>
    <t>無 料</t>
    <rPh sb="0" eb="1">
      <t>ム</t>
    </rPh>
    <rPh sb="2" eb="3">
      <t>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</si>
</sst>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 "/>
  </numFmts>
  <fonts count="86" x14ac:knownFonts="1">
    <font>
      <sz val="10"/>
      <name val="ＭＳ 明朝"/>
      <family val="1"/>
      <charset val="128"/>
    </font>
    <font>
      <sz val="10"/>
      <name val="ＭＳ 明朝"/>
      <family val="1"/>
      <charset val="128"/>
    </font>
    <font>
      <sz val="6"/>
      <name val="ＭＳ 明朝"/>
      <family val="1"/>
      <charset val="128"/>
    </font>
    <font>
      <sz val="10"/>
      <name val="ＭＳ Ｐゴシック"/>
      <family val="3"/>
      <charset val="128"/>
    </font>
    <font>
      <sz val="7"/>
      <name val="ＭＳ Ｐゴシック"/>
      <family val="3"/>
      <charset val="128"/>
    </font>
    <font>
      <sz val="6"/>
      <name val="ＭＳ Ｐゴシック"/>
      <family val="3"/>
      <charset val="128"/>
    </font>
    <font>
      <sz val="10"/>
      <name val="ＭＳ ゴシック"/>
      <family val="3"/>
      <charset val="128"/>
    </font>
    <font>
      <b/>
      <sz val="12"/>
      <name val="ＭＳ 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1"/>
      <name val="ＭＳ Ｐゴシック"/>
      <family val="3"/>
      <charset val="128"/>
    </font>
    <font>
      <b/>
      <sz val="9"/>
      <name val="ＭＳ Ｐゴシック"/>
      <family val="3"/>
      <charset val="128"/>
    </font>
    <font>
      <sz val="12"/>
      <name val="ＭＳ Ｐゴシック"/>
      <family val="3"/>
      <charset val="128"/>
    </font>
    <font>
      <b/>
      <sz val="11"/>
      <name val="ＭＳ Ｐゴシック"/>
      <family val="3"/>
      <charset val="128"/>
    </font>
    <font>
      <sz val="11"/>
      <name val="Century"/>
      <family val="1"/>
    </font>
    <font>
      <b/>
      <u/>
      <sz val="16"/>
      <name val="ＭＳ Ｐゴシック"/>
      <family val="3"/>
      <charset val="128"/>
    </font>
    <font>
      <sz val="11"/>
      <name val="ＭＳ Ｐ明朝"/>
      <family val="1"/>
      <charset val="128"/>
    </font>
    <font>
      <sz val="10"/>
      <name val="ＭＳ Ｐ明朝"/>
      <family val="1"/>
      <charset val="128"/>
    </font>
    <font>
      <b/>
      <sz val="10"/>
      <name val="ＭＳ ゴシック"/>
      <family val="3"/>
      <charset val="128"/>
    </font>
    <font>
      <b/>
      <sz val="10"/>
      <name val="ＭＳ 明朝"/>
      <family val="1"/>
      <charset val="128"/>
    </font>
    <font>
      <b/>
      <sz val="10"/>
      <color indexed="30"/>
      <name val="ＭＳ Ｐゴシック"/>
      <family val="3"/>
      <charset val="128"/>
    </font>
    <font>
      <b/>
      <sz val="10"/>
      <name val="ＭＳ Ｐゴシック"/>
      <family val="3"/>
      <charset val="128"/>
    </font>
    <font>
      <b/>
      <sz val="10"/>
      <name val="ＭＳ Ｐ明朝"/>
      <family val="1"/>
      <charset val="128"/>
    </font>
    <font>
      <b/>
      <strike/>
      <sz val="10"/>
      <name val="ＭＳ Ｐゴシック"/>
      <family val="3"/>
      <charset val="128"/>
    </font>
    <font>
      <sz val="16"/>
      <name val="HGP創英角ｺﾞｼｯｸUB"/>
      <family val="3"/>
      <charset val="128"/>
    </font>
    <font>
      <sz val="18"/>
      <name val="HGP創英角ｺﾞｼｯｸUB"/>
      <family val="3"/>
      <charset val="128"/>
    </font>
    <font>
      <b/>
      <sz val="14"/>
      <name val="ＭＳ Ｐゴシック"/>
      <family val="3"/>
      <charset val="128"/>
    </font>
    <font>
      <sz val="16"/>
      <name val="メイリオ"/>
      <family val="3"/>
      <charset val="128"/>
    </font>
    <font>
      <sz val="10"/>
      <color indexed="10"/>
      <name val="ＭＳ Ｐゴシック"/>
      <family val="3"/>
      <charset val="128"/>
    </font>
    <font>
      <sz val="10"/>
      <color indexed="10"/>
      <name val="ＭＳ ゴシック"/>
      <family val="3"/>
      <charset val="128"/>
    </font>
    <font>
      <sz val="6"/>
      <color indexed="10"/>
      <name val="ＭＳ Ｐゴシック"/>
      <family val="3"/>
      <charset val="128"/>
    </font>
    <font>
      <sz val="10"/>
      <name val="Century Gothic"/>
      <family val="2"/>
    </font>
    <font>
      <sz val="6"/>
      <name val="Century Gothic"/>
      <family val="2"/>
    </font>
    <font>
      <b/>
      <u/>
      <sz val="12"/>
      <name val="Century Gothic"/>
      <family val="2"/>
    </font>
    <font>
      <b/>
      <u/>
      <sz val="16"/>
      <name val="Century Gothic"/>
      <family val="2"/>
    </font>
    <font>
      <b/>
      <sz val="20"/>
      <name val="Century Gothic"/>
      <family val="2"/>
    </font>
    <font>
      <sz val="20"/>
      <name val="Century Gothic"/>
      <family val="2"/>
    </font>
    <font>
      <b/>
      <sz val="12"/>
      <name val="Century Gothic"/>
      <family val="2"/>
    </font>
    <font>
      <b/>
      <sz val="9"/>
      <name val="Century Gothic"/>
      <family val="2"/>
    </font>
    <font>
      <b/>
      <sz val="10"/>
      <name val="Century Gothic"/>
      <family val="2"/>
    </font>
    <font>
      <sz val="9"/>
      <name val="Century Gothic"/>
      <family val="2"/>
    </font>
    <font>
      <sz val="12"/>
      <name val="Century Gothic"/>
      <family val="2"/>
    </font>
    <font>
      <sz val="24"/>
      <name val="Century Gothic"/>
      <family val="2"/>
    </font>
    <font>
      <sz val="7"/>
      <name val="Century Gothic"/>
      <family val="2"/>
    </font>
    <font>
      <sz val="8"/>
      <name val="Century Gothic"/>
      <family val="2"/>
    </font>
    <font>
      <b/>
      <sz val="10"/>
      <color indexed="10"/>
      <name val="ＭＳ Ｐゴシック"/>
      <family val="3"/>
      <charset val="128"/>
    </font>
    <font>
      <b/>
      <u/>
      <sz val="10"/>
      <name val="ＭＳ Ｐ明朝"/>
      <family val="1"/>
      <charset val="128"/>
    </font>
    <font>
      <u/>
      <sz val="10"/>
      <name val="ＭＳ Ｐ明朝"/>
      <family val="1"/>
      <charset val="128"/>
    </font>
    <font>
      <sz val="8"/>
      <name val="ＭＳ 明朝"/>
      <family val="1"/>
      <charset val="128"/>
    </font>
    <font>
      <sz val="4"/>
      <name val="ＭＳ Ｐゴシック"/>
      <family val="3"/>
      <charset val="128"/>
    </font>
    <font>
      <sz val="4"/>
      <name val="Century Gothic"/>
      <family val="2"/>
    </font>
    <font>
      <u/>
      <sz val="10"/>
      <color theme="10"/>
      <name val="ＭＳ 明朝"/>
      <family val="1"/>
      <charset val="128"/>
    </font>
    <font>
      <sz val="11"/>
      <color rgb="FFFF0000"/>
      <name val="ＭＳ Ｐ明朝"/>
      <family val="1"/>
      <charset val="128"/>
    </font>
    <font>
      <sz val="11"/>
      <color rgb="FFFF0000"/>
      <name val="ＭＳ Ｐゴシック"/>
      <family val="3"/>
      <charset val="128"/>
    </font>
    <font>
      <b/>
      <sz val="10"/>
      <name val="ＭＳ Ｐゴシック"/>
      <family val="3"/>
      <charset val="128"/>
      <scheme val="minor"/>
    </font>
    <font>
      <b/>
      <sz val="10"/>
      <color rgb="FF0070C0"/>
      <name val="ＭＳ 明朝"/>
      <family val="1"/>
      <charset val="128"/>
    </font>
    <font>
      <b/>
      <sz val="10"/>
      <color rgb="FF0070C0"/>
      <name val="ＭＳ Ｐゴシック"/>
      <family val="3"/>
      <charset val="128"/>
    </font>
    <font>
      <strike/>
      <sz val="10"/>
      <color rgb="FFFF0000"/>
      <name val="ＭＳ Ｐ明朝"/>
      <family val="1"/>
      <charset val="128"/>
    </font>
    <font>
      <b/>
      <sz val="10"/>
      <color rgb="FF0070C0"/>
      <name val="ＭＳ Ｐ明朝"/>
      <family val="1"/>
      <charset val="128"/>
    </font>
    <font>
      <b/>
      <sz val="10"/>
      <color rgb="FFFF0000"/>
      <name val="ＭＳ Ｐゴシック"/>
      <family val="3"/>
      <charset val="128"/>
    </font>
    <font>
      <b/>
      <strike/>
      <sz val="10"/>
      <color rgb="FF0070C0"/>
      <name val="ＭＳ Ｐゴシック"/>
      <family val="3"/>
      <charset val="128"/>
    </font>
    <font>
      <sz val="10"/>
      <color rgb="FFFF0000"/>
      <name val="ＭＳ Ｐゴシック"/>
      <family val="3"/>
      <charset val="128"/>
    </font>
    <font>
      <sz val="9"/>
      <color rgb="FFFF0000"/>
      <name val="ＭＳ Ｐゴシック"/>
      <family val="3"/>
      <charset val="128"/>
    </font>
    <font>
      <sz val="11"/>
      <color theme="0"/>
      <name val="ＭＳ Ｐゴシック"/>
      <family val="3"/>
      <charset val="128"/>
    </font>
    <font>
      <u/>
      <sz val="12"/>
      <color theme="10"/>
      <name val="ＭＳ 明朝"/>
      <family val="1"/>
      <charset val="128"/>
    </font>
    <font>
      <u/>
      <sz val="16"/>
      <color theme="10"/>
      <name val="HGS創英角ｺﾞｼｯｸUB"/>
      <family val="3"/>
      <charset val="128"/>
    </font>
    <font>
      <b/>
      <sz val="14"/>
      <color theme="1"/>
      <name val="ＭＳ Ｐゴシック"/>
      <family val="3"/>
      <charset val="128"/>
      <scheme val="minor"/>
    </font>
    <font>
      <sz val="10"/>
      <name val="ＭＳ Ｐゴシック"/>
      <family val="3"/>
      <charset val="128"/>
      <scheme val="minor"/>
    </font>
    <font>
      <sz val="16"/>
      <name val="ＭＳ Ｐゴシック"/>
      <family val="3"/>
      <charset val="128"/>
      <scheme val="minor"/>
    </font>
    <font>
      <sz val="16"/>
      <color theme="9" tint="-0.249977111117893"/>
      <name val="HGP創英角ｺﾞｼｯｸUB"/>
      <family val="3"/>
      <charset val="128"/>
    </font>
    <font>
      <sz val="16"/>
      <color rgb="FFFF0000"/>
      <name val="HGP創英角ｺﾞｼｯｸUB"/>
      <family val="3"/>
      <charset val="128"/>
    </font>
    <font>
      <sz val="10"/>
      <color theme="0"/>
      <name val="ＭＳ Ｐゴシック"/>
      <family val="3"/>
      <charset val="128"/>
    </font>
    <font>
      <b/>
      <sz val="12"/>
      <color rgb="FFFF0000"/>
      <name val="ＭＳ Ｐゴシック"/>
      <family val="3"/>
      <charset val="128"/>
    </font>
    <font>
      <b/>
      <sz val="10"/>
      <color rgb="FF0070C0"/>
      <name val="Century Gothic"/>
      <family val="2"/>
    </font>
    <font>
      <sz val="10"/>
      <color rgb="FFFF0000"/>
      <name val="Century Gothic"/>
      <family val="2"/>
    </font>
    <font>
      <sz val="6"/>
      <color rgb="FFFF0000"/>
      <name val="Century Gothic"/>
      <family val="2"/>
    </font>
    <font>
      <sz val="6.5"/>
      <color rgb="FFFF0000"/>
      <name val="Century Gothic"/>
      <family val="2"/>
    </font>
    <font>
      <b/>
      <strike/>
      <sz val="10"/>
      <color rgb="FF0070C0"/>
      <name val="Century Gothic"/>
      <family val="2"/>
    </font>
    <font>
      <u/>
      <sz val="10"/>
      <color rgb="FF0000FF"/>
      <name val="ＭＳ 明朝"/>
      <family val="1"/>
      <charset val="128"/>
    </font>
    <font>
      <b/>
      <sz val="9"/>
      <color rgb="FFFF0000"/>
      <name val="ＭＳ Ｐゴシック"/>
      <family val="3"/>
      <charset val="128"/>
    </font>
    <font>
      <b/>
      <sz val="9"/>
      <color rgb="FFFF0000"/>
      <name val="Century Gothic"/>
      <family val="2"/>
    </font>
    <font>
      <sz val="9"/>
      <color rgb="FFFF0000"/>
      <name val="Century Gothic"/>
      <family val="2"/>
    </font>
    <font>
      <sz val="10"/>
      <color rgb="FFFF0000"/>
      <name val="ＭＳ ゴシック"/>
      <family val="3"/>
      <charset val="128"/>
    </font>
    <font>
      <sz val="10"/>
      <color rgb="FFFF0000"/>
      <name val="ＭＳ Ｐ明朝"/>
      <family val="1"/>
      <charset val="128"/>
    </font>
    <font>
      <u/>
      <sz val="16"/>
      <color rgb="FF0000FF"/>
      <name val="HGS創英角ｺﾞｼｯｸUB"/>
      <family val="3"/>
      <charset val="128"/>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EC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bgColor indexed="64"/>
      </patternFill>
    </fill>
    <fill>
      <patternFill patternType="solid">
        <fgColor theme="0" tint="-0.14996795556505021"/>
        <bgColor indexed="64"/>
      </patternFill>
    </fill>
  </fills>
  <borders count="75">
    <border>
      <left/>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tted">
        <color indexed="64"/>
      </left>
      <right style="thin">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medium">
        <color indexed="64"/>
      </bottom>
      <diagonal/>
    </border>
    <border>
      <left style="dotted">
        <color indexed="64"/>
      </left>
      <right style="dotted">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0" fontId="52" fillId="0" borderId="0" applyNumberFormat="0" applyFill="0" applyBorder="0" applyAlignment="0" applyProtection="0">
      <alignment vertical="top"/>
      <protection locked="0"/>
    </xf>
    <xf numFmtId="0" fontId="11" fillId="0" borderId="0"/>
    <xf numFmtId="0" fontId="1" fillId="0" borderId="0"/>
    <xf numFmtId="0" fontId="11" fillId="0" borderId="0"/>
  </cellStyleXfs>
  <cellXfs count="677">
    <xf numFmtId="0" fontId="0" fillId="0" borderId="0" xfId="0"/>
    <xf numFmtId="0" fontId="11" fillId="0" borderId="0" xfId="4" applyFont="1"/>
    <xf numFmtId="0" fontId="14" fillId="0" borderId="0" xfId="0" applyFont="1" applyFill="1" applyBorder="1" applyAlignment="1">
      <alignment horizontal="left"/>
    </xf>
    <xf numFmtId="0" fontId="11" fillId="0" borderId="1" xfId="0" applyFont="1" applyFill="1" applyBorder="1" applyAlignment="1">
      <alignment horizontal="center" vertical="center" wrapText="1"/>
    </xf>
    <xf numFmtId="0" fontId="11" fillId="0" borderId="1" xfId="4" applyFont="1" applyFill="1" applyBorder="1" applyAlignment="1">
      <alignment horizontal="center" vertical="center"/>
    </xf>
    <xf numFmtId="0" fontId="11" fillId="0" borderId="2" xfId="4" applyFont="1" applyFill="1" applyBorder="1" applyAlignment="1">
      <alignment horizontal="center" vertical="center"/>
    </xf>
    <xf numFmtId="0" fontId="11" fillId="0" borderId="3" xfId="0" applyFont="1" applyFill="1" applyBorder="1" applyAlignment="1">
      <alignment horizontal="left" vertical="top"/>
    </xf>
    <xf numFmtId="0" fontId="3" fillId="0" borderId="3" xfId="0" quotePrefix="1" applyFont="1" applyFill="1" applyBorder="1" applyAlignment="1">
      <alignment horizontal="left" vertical="top" wrapText="1"/>
    </xf>
    <xf numFmtId="0" fontId="11" fillId="0" borderId="4" xfId="0" applyFont="1" applyFill="1" applyBorder="1" applyAlignment="1">
      <alignment horizontal="left" vertical="top"/>
    </xf>
    <xf numFmtId="0" fontId="3" fillId="0" borderId="4" xfId="0" applyFont="1" applyFill="1" applyBorder="1" applyAlignment="1">
      <alignment wrapText="1"/>
    </xf>
    <xf numFmtId="0" fontId="11" fillId="0" borderId="5" xfId="0" applyFont="1" applyFill="1" applyBorder="1" applyAlignment="1">
      <alignment horizontal="left" vertical="top"/>
    </xf>
    <xf numFmtId="0" fontId="3" fillId="0" borderId="6" xfId="0" applyFont="1" applyFill="1" applyBorder="1" applyAlignment="1">
      <alignment wrapText="1"/>
    </xf>
    <xf numFmtId="0" fontId="3" fillId="0" borderId="6" xfId="0" quotePrefix="1" applyFont="1" applyFill="1" applyBorder="1" applyAlignment="1">
      <alignment horizontal="left" wrapText="1"/>
    </xf>
    <xf numFmtId="0" fontId="3" fillId="0" borderId="7" xfId="0" applyFont="1" applyFill="1" applyBorder="1" applyAlignment="1">
      <alignment wrapText="1"/>
    </xf>
    <xf numFmtId="0" fontId="3" fillId="0" borderId="5" xfId="0" quotePrefix="1" applyFont="1" applyFill="1" applyBorder="1" applyAlignment="1">
      <alignment horizontal="left" wrapText="1"/>
    </xf>
    <xf numFmtId="0" fontId="3" fillId="0" borderId="8" xfId="0" applyFont="1" applyFill="1" applyBorder="1" applyAlignment="1">
      <alignment wrapText="1"/>
    </xf>
    <xf numFmtId="0" fontId="3" fillId="0" borderId="9" xfId="0" applyFont="1" applyFill="1" applyBorder="1" applyAlignment="1">
      <alignment wrapText="1"/>
    </xf>
    <xf numFmtId="0" fontId="3" fillId="0" borderId="9" xfId="0" quotePrefix="1" applyFont="1" applyFill="1" applyBorder="1" applyAlignment="1">
      <alignment wrapText="1"/>
    </xf>
    <xf numFmtId="0" fontId="11" fillId="0" borderId="5" xfId="0" quotePrefix="1" applyFont="1" applyFill="1" applyBorder="1" applyAlignment="1">
      <alignment horizontal="left" vertical="top"/>
    </xf>
    <xf numFmtId="0" fontId="11" fillId="0" borderId="4" xfId="0" quotePrefix="1" applyFont="1" applyFill="1" applyBorder="1" applyAlignment="1">
      <alignment horizontal="left" vertical="top"/>
    </xf>
    <xf numFmtId="0" fontId="3" fillId="0" borderId="4" xfId="0" applyFont="1" applyFill="1" applyBorder="1" applyAlignment="1">
      <alignment vertical="center" wrapText="1"/>
    </xf>
    <xf numFmtId="0" fontId="3" fillId="0" borderId="10" xfId="0" applyFont="1" applyFill="1" applyBorder="1" applyAlignment="1">
      <alignment wrapText="1"/>
    </xf>
    <xf numFmtId="0" fontId="3" fillId="0" borderId="4" xfId="0" quotePrefix="1" applyFont="1" applyFill="1" applyBorder="1" applyAlignment="1">
      <alignment horizontal="left" wrapText="1"/>
    </xf>
    <xf numFmtId="0" fontId="3" fillId="0" borderId="11" xfId="0" applyFont="1" applyFill="1" applyBorder="1" applyAlignment="1">
      <alignment wrapText="1"/>
    </xf>
    <xf numFmtId="0" fontId="11" fillId="0" borderId="12" xfId="0" applyFont="1" applyFill="1" applyBorder="1" applyAlignment="1">
      <alignment horizontal="left" vertical="top"/>
    </xf>
    <xf numFmtId="0" fontId="3" fillId="0" borderId="12" xfId="0" applyFont="1" applyFill="1" applyBorder="1" applyAlignment="1">
      <alignment wrapText="1"/>
    </xf>
    <xf numFmtId="0" fontId="11" fillId="0" borderId="13" xfId="4" applyFont="1" applyBorder="1" applyAlignment="1">
      <alignment vertical="center"/>
    </xf>
    <xf numFmtId="0" fontId="3" fillId="0" borderId="8" xfId="4" applyFont="1" applyBorder="1" applyAlignment="1">
      <alignment vertical="center"/>
    </xf>
    <xf numFmtId="0" fontId="11" fillId="0" borderId="14" xfId="4" applyFont="1" applyBorder="1" applyAlignment="1">
      <alignment vertical="center"/>
    </xf>
    <xf numFmtId="0" fontId="3" fillId="0" borderId="4" xfId="4" applyFont="1" applyBorder="1" applyAlignment="1">
      <alignment vertical="center"/>
    </xf>
    <xf numFmtId="0" fontId="11" fillId="0" borderId="14" xfId="4" applyFont="1" applyBorder="1"/>
    <xf numFmtId="0" fontId="3" fillId="0" borderId="4" xfId="4" applyFont="1" applyBorder="1"/>
    <xf numFmtId="0" fontId="11" fillId="0" borderId="0" xfId="0" applyFont="1" applyFill="1" applyAlignment="1">
      <alignment horizontal="center"/>
    </xf>
    <xf numFmtId="0" fontId="11" fillId="0" borderId="0" xfId="0" applyFont="1" applyFill="1"/>
    <xf numFmtId="0" fontId="3" fillId="0" borderId="0" xfId="0" applyFont="1" applyFill="1" applyBorder="1" applyAlignment="1">
      <alignment wrapText="1"/>
    </xf>
    <xf numFmtId="0" fontId="11" fillId="0" borderId="4" xfId="0" applyFont="1" applyFill="1" applyBorder="1" applyAlignment="1">
      <alignment wrapText="1"/>
    </xf>
    <xf numFmtId="0" fontId="11" fillId="0" borderId="14" xfId="0" applyFont="1" applyFill="1" applyBorder="1" applyAlignment="1">
      <alignment wrapText="1"/>
    </xf>
    <xf numFmtId="0" fontId="3" fillId="0" borderId="4" xfId="0" quotePrefix="1" applyFont="1" applyFill="1" applyBorder="1" applyAlignment="1">
      <alignment horizontal="left"/>
    </xf>
    <xf numFmtId="0" fontId="11" fillId="0" borderId="14" xfId="0" quotePrefix="1" applyFont="1" applyFill="1" applyBorder="1" applyAlignment="1">
      <alignment horizontal="left" wrapText="1"/>
    </xf>
    <xf numFmtId="0" fontId="3" fillId="0" borderId="4" xfId="0" applyFont="1" applyFill="1" applyBorder="1" applyAlignment="1">
      <alignment horizontal="left" wrapText="1"/>
    </xf>
    <xf numFmtId="0" fontId="11" fillId="0" borderId="14" xfId="0" applyFont="1" applyFill="1" applyBorder="1" applyAlignment="1"/>
    <xf numFmtId="0" fontId="11" fillId="0" borderId="15" xfId="0" applyFont="1" applyFill="1" applyBorder="1" applyAlignment="1">
      <alignment wrapText="1"/>
    </xf>
    <xf numFmtId="0" fontId="3" fillId="0" borderId="5" xfId="0" applyFont="1" applyFill="1" applyBorder="1" applyAlignment="1">
      <alignment wrapText="1"/>
    </xf>
    <xf numFmtId="0" fontId="17" fillId="0" borderId="0" xfId="3" applyFont="1"/>
    <xf numFmtId="0" fontId="18" fillId="0" borderId="0" xfId="3" applyFont="1"/>
    <xf numFmtId="0" fontId="53" fillId="0" borderId="0" xfId="3" applyFont="1"/>
    <xf numFmtId="0" fontId="54" fillId="0" borderId="0" xfId="4" applyFont="1"/>
    <xf numFmtId="0" fontId="0" fillId="0" borderId="0" xfId="0" applyAlignment="1">
      <alignment horizontal="right"/>
    </xf>
    <xf numFmtId="0" fontId="6" fillId="0" borderId="0" xfId="0" applyFont="1"/>
    <xf numFmtId="0" fontId="19" fillId="0" borderId="0" xfId="0" applyFont="1"/>
    <xf numFmtId="0" fontId="55" fillId="0" borderId="0" xfId="0" applyFont="1" applyAlignment="1">
      <alignment vertical="center"/>
    </xf>
    <xf numFmtId="0" fontId="56" fillId="0" borderId="0" xfId="0" applyFont="1"/>
    <xf numFmtId="0" fontId="6" fillId="0" borderId="0" xfId="0" applyFont="1" applyAlignment="1">
      <alignment horizontal="center"/>
    </xf>
    <xf numFmtId="0" fontId="20" fillId="0" borderId="0" xfId="0" quotePrefix="1" applyFont="1" applyAlignment="1">
      <alignment horizontal="center" vertical="center"/>
    </xf>
    <xf numFmtId="0" fontId="20" fillId="0" borderId="0" xfId="0" applyFont="1"/>
    <xf numFmtId="0" fontId="13" fillId="0" borderId="0" xfId="3" applyFont="1"/>
    <xf numFmtId="0" fontId="17" fillId="0" borderId="0" xfId="3" applyFont="1" applyAlignment="1">
      <alignment horizontal="right"/>
    </xf>
    <xf numFmtId="0" fontId="17" fillId="0" borderId="0" xfId="0" applyFont="1" applyAlignment="1">
      <alignment vertical="center"/>
    </xf>
    <xf numFmtId="0" fontId="18" fillId="0" borderId="0" xfId="0" applyFont="1" applyAlignment="1">
      <alignment horizontal="left"/>
    </xf>
    <xf numFmtId="0" fontId="18" fillId="0" borderId="0" xfId="0" applyFont="1"/>
    <xf numFmtId="0" fontId="18" fillId="0" borderId="0" xfId="0" applyFont="1" applyAlignment="1">
      <alignment horizontal="center" vertical="center"/>
    </xf>
    <xf numFmtId="0" fontId="18" fillId="0" borderId="0" xfId="0" applyFont="1" applyAlignment="1">
      <alignment horizontal="center"/>
    </xf>
    <xf numFmtId="0" fontId="18" fillId="0" borderId="0" xfId="0" applyFont="1" applyAlignment="1">
      <alignment vertical="center"/>
    </xf>
    <xf numFmtId="0" fontId="17" fillId="0" borderId="0" xfId="0" applyFont="1" applyAlignment="1"/>
    <xf numFmtId="0" fontId="17" fillId="0" borderId="0" xfId="3" quotePrefix="1" applyFont="1" applyAlignment="1">
      <alignment horizontal="right"/>
    </xf>
    <xf numFmtId="0" fontId="14" fillId="0" borderId="0" xfId="0" quotePrefix="1" applyFont="1" applyAlignment="1">
      <alignment horizontal="center" vertical="center"/>
    </xf>
    <xf numFmtId="0" fontId="14" fillId="0" borderId="0" xfId="0" applyFont="1"/>
    <xf numFmtId="0" fontId="14" fillId="0" borderId="0" xfId="0" applyFont="1" applyAlignment="1">
      <alignment vertical="center"/>
    </xf>
    <xf numFmtId="0" fontId="22" fillId="0" borderId="0" xfId="0" applyFont="1"/>
    <xf numFmtId="0" fontId="57" fillId="0" borderId="0" xfId="2" applyFont="1"/>
    <xf numFmtId="0" fontId="3" fillId="0" borderId="0" xfId="2" applyFont="1"/>
    <xf numFmtId="0" fontId="3" fillId="0" borderId="0" xfId="2" applyFont="1" applyAlignment="1">
      <alignment horizontal="center" vertical="center"/>
    </xf>
    <xf numFmtId="0" fontId="22" fillId="4" borderId="4" xfId="2" applyFont="1" applyFill="1" applyBorder="1" applyAlignment="1">
      <alignment vertical="center"/>
    </xf>
    <xf numFmtId="0" fontId="3" fillId="4" borderId="4" xfId="2" applyFont="1" applyFill="1" applyBorder="1" applyAlignment="1">
      <alignment vertical="center"/>
    </xf>
    <xf numFmtId="0" fontId="3" fillId="0" borderId="0" xfId="2" applyFont="1" applyAlignment="1">
      <alignment vertical="center"/>
    </xf>
    <xf numFmtId="0" fontId="57" fillId="0" borderId="0" xfId="2" applyFont="1" applyAlignment="1">
      <alignment vertical="center"/>
    </xf>
    <xf numFmtId="0" fontId="3" fillId="0" borderId="0" xfId="2" applyFont="1" applyBorder="1" applyAlignment="1">
      <alignment vertical="center" textRotation="255"/>
    </xf>
    <xf numFmtId="0" fontId="3" fillId="0" borderId="0" xfId="2" applyFont="1" applyBorder="1" applyAlignment="1">
      <alignment vertical="center"/>
    </xf>
    <xf numFmtId="0" fontId="57" fillId="0" borderId="0" xfId="2" applyFont="1" applyBorder="1" applyAlignment="1">
      <alignment vertical="center"/>
    </xf>
    <xf numFmtId="0" fontId="23" fillId="0" borderId="0" xfId="3" applyFont="1"/>
    <xf numFmtId="0" fontId="58" fillId="0" borderId="0" xfId="3" applyFont="1"/>
    <xf numFmtId="0" fontId="59" fillId="0" borderId="0" xfId="0" applyFont="1" applyAlignment="1">
      <alignment vertical="center"/>
    </xf>
    <xf numFmtId="0" fontId="11" fillId="0" borderId="16" xfId="0" applyFont="1" applyFill="1" applyBorder="1" applyAlignment="1">
      <alignment horizontal="center" vertical="center" wrapText="1"/>
    </xf>
    <xf numFmtId="0" fontId="60" fillId="0" borderId="0" xfId="2" applyFont="1" applyFill="1" applyAlignment="1">
      <alignment vertical="center" shrinkToFit="1"/>
    </xf>
    <xf numFmtId="0" fontId="3" fillId="0" borderId="0" xfId="2" applyFont="1" applyFill="1" applyAlignment="1">
      <alignment vertical="center" shrinkToFit="1"/>
    </xf>
    <xf numFmtId="0" fontId="3" fillId="0" borderId="0" xfId="2" applyFont="1" applyFill="1" applyAlignment="1">
      <alignment shrinkToFit="1"/>
    </xf>
    <xf numFmtId="49" fontId="3" fillId="0" borderId="4" xfId="2" applyNumberFormat="1" applyFont="1" applyBorder="1" applyAlignment="1" applyProtection="1">
      <alignment horizontal="left" vertical="center"/>
      <protection locked="0"/>
    </xf>
    <xf numFmtId="0" fontId="3" fillId="4" borderId="4" xfId="2" applyFont="1" applyFill="1" applyBorder="1" applyAlignment="1">
      <alignment vertical="center" wrapText="1"/>
    </xf>
    <xf numFmtId="0" fontId="3" fillId="4" borderId="4" xfId="2" applyFont="1" applyFill="1" applyBorder="1" applyAlignment="1">
      <alignment horizontal="center" vertical="center"/>
    </xf>
    <xf numFmtId="0" fontId="3" fillId="4" borderId="4" xfId="2" applyFont="1" applyFill="1" applyBorder="1" applyAlignment="1">
      <alignment horizontal="left" vertical="center"/>
    </xf>
    <xf numFmtId="0" fontId="61" fillId="4" borderId="4" xfId="2" applyFont="1" applyFill="1" applyBorder="1" applyAlignment="1">
      <alignment vertical="center"/>
    </xf>
    <xf numFmtId="0" fontId="62" fillId="4" borderId="4" xfId="2" applyFont="1" applyFill="1" applyBorder="1" applyAlignment="1">
      <alignment vertical="center"/>
    </xf>
    <xf numFmtId="0" fontId="63" fillId="4" borderId="4" xfId="2" applyFont="1" applyFill="1" applyBorder="1" applyAlignment="1">
      <alignment vertical="center"/>
    </xf>
    <xf numFmtId="0" fontId="24" fillId="4" borderId="4" xfId="2" applyFont="1" applyFill="1" applyBorder="1" applyAlignment="1">
      <alignment vertical="center"/>
    </xf>
    <xf numFmtId="0" fontId="3" fillId="4" borderId="4" xfId="2" quotePrefix="1" applyFont="1" applyFill="1" applyBorder="1" applyAlignment="1">
      <alignment vertical="center"/>
    </xf>
    <xf numFmtId="0" fontId="11" fillId="5" borderId="0" xfId="4" applyFont="1" applyFill="1"/>
    <xf numFmtId="0" fontId="64" fillId="0" borderId="0" xfId="4" applyFont="1"/>
    <xf numFmtId="0" fontId="11" fillId="0" borderId="17" xfId="4" applyFont="1" applyBorder="1" applyAlignment="1">
      <alignment horizontal="center"/>
    </xf>
    <xf numFmtId="0" fontId="11" fillId="0" borderId="18" xfId="4" applyFont="1" applyBorder="1" applyAlignment="1" applyProtection="1">
      <alignment horizontal="center"/>
      <protection locked="0"/>
    </xf>
    <xf numFmtId="0" fontId="11" fillId="0" borderId="19" xfId="4" applyFont="1" applyBorder="1" applyAlignment="1" applyProtection="1">
      <alignment horizontal="center"/>
      <protection locked="0"/>
    </xf>
    <xf numFmtId="0" fontId="11" fillId="0" borderId="20" xfId="4" applyFont="1" applyBorder="1" applyAlignment="1" applyProtection="1">
      <alignment horizontal="center"/>
      <protection locked="0"/>
    </xf>
    <xf numFmtId="0" fontId="3" fillId="4" borderId="3" xfId="2" applyFont="1" applyFill="1" applyBorder="1" applyAlignment="1">
      <alignment horizontal="left" vertical="center"/>
    </xf>
    <xf numFmtId="0" fontId="3" fillId="0" borderId="21" xfId="2" applyFont="1" applyBorder="1"/>
    <xf numFmtId="0" fontId="3" fillId="0" borderId="22" xfId="2" applyFont="1" applyBorder="1"/>
    <xf numFmtId="0" fontId="3" fillId="0" borderId="21" xfId="2" applyFont="1" applyBorder="1" applyAlignment="1">
      <alignment vertical="center"/>
    </xf>
    <xf numFmtId="0" fontId="3" fillId="0" borderId="22" xfId="2" applyFont="1" applyBorder="1" applyAlignment="1">
      <alignment vertical="center"/>
    </xf>
    <xf numFmtId="0" fontId="3" fillId="0" borderId="23" xfId="2" applyFont="1" applyBorder="1"/>
    <xf numFmtId="0" fontId="0" fillId="0" borderId="24" xfId="0" applyBorder="1"/>
    <xf numFmtId="0" fontId="52" fillId="0" borderId="0" xfId="1" applyAlignment="1" applyProtection="1"/>
    <xf numFmtId="0" fontId="65" fillId="0" borderId="0" xfId="1" applyFont="1" applyAlignment="1" applyProtection="1"/>
    <xf numFmtId="49" fontId="17" fillId="0" borderId="0" xfId="0" applyNumberFormat="1" applyFont="1" applyAlignment="1">
      <alignment vertical="center"/>
    </xf>
    <xf numFmtId="0" fontId="3" fillId="0" borderId="4" xfId="2" applyFont="1" applyFill="1" applyBorder="1" applyAlignment="1" applyProtection="1">
      <alignment horizontal="left" vertical="center"/>
      <protection locked="0"/>
    </xf>
    <xf numFmtId="0" fontId="27" fillId="0" borderId="0" xfId="4" applyFont="1"/>
    <xf numFmtId="0" fontId="66" fillId="0" borderId="0" xfId="1" applyFont="1" applyAlignment="1" applyProtection="1">
      <alignment vertical="center"/>
      <protection locked="0"/>
    </xf>
    <xf numFmtId="0" fontId="67" fillId="0" borderId="0" xfId="0" applyFont="1" applyAlignment="1" applyProtection="1">
      <alignment vertical="center"/>
    </xf>
    <xf numFmtId="0" fontId="68" fillId="0" borderId="0" xfId="0" applyFont="1" applyProtection="1"/>
    <xf numFmtId="0" fontId="68" fillId="0" borderId="0" xfId="0" applyFont="1" applyAlignme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69" fillId="0" borderId="0" xfId="0" applyFont="1" applyAlignment="1" applyProtection="1">
      <alignment vertical="center"/>
    </xf>
    <xf numFmtId="0" fontId="70" fillId="0" borderId="0" xfId="0" applyFont="1" applyAlignment="1" applyProtection="1">
      <alignment vertical="center"/>
    </xf>
    <xf numFmtId="49" fontId="25" fillId="0" borderId="0" xfId="0" applyNumberFormat="1" applyFont="1" applyAlignment="1" applyProtection="1">
      <alignment vertical="center"/>
    </xf>
    <xf numFmtId="49" fontId="71" fillId="0" borderId="0" xfId="0" applyNumberFormat="1" applyFont="1" applyAlignment="1" applyProtection="1">
      <alignment vertical="center"/>
    </xf>
    <xf numFmtId="0" fontId="3" fillId="0" borderId="0" xfId="3" applyFont="1"/>
    <xf numFmtId="0" fontId="22" fillId="0" borderId="4" xfId="2" applyNumberFormat="1" applyFont="1" applyFill="1" applyBorder="1" applyAlignment="1" applyProtection="1">
      <alignment horizontal="left" vertical="center"/>
    </xf>
    <xf numFmtId="0" fontId="0" fillId="0" borderId="0" xfId="0" applyAlignment="1">
      <alignment vertical="center"/>
    </xf>
    <xf numFmtId="0" fontId="6" fillId="0" borderId="0" xfId="0" applyFont="1" applyAlignment="1">
      <alignment vertical="center"/>
    </xf>
    <xf numFmtId="0" fontId="72" fillId="0" borderId="0" xfId="2" applyFont="1" applyBorder="1" applyAlignment="1">
      <alignment vertical="center"/>
    </xf>
    <xf numFmtId="0" fontId="72" fillId="0" borderId="0" xfId="2" applyFont="1"/>
    <xf numFmtId="0" fontId="60" fillId="0" borderId="0" xfId="2" applyFont="1" applyAlignment="1">
      <alignment horizontal="center" vertical="center"/>
    </xf>
    <xf numFmtId="0" fontId="73" fillId="0" borderId="0" xfId="2" applyFont="1" applyAlignment="1">
      <alignment vertical="center"/>
    </xf>
    <xf numFmtId="0" fontId="57" fillId="0" borderId="0" xfId="2" applyFont="1" applyAlignment="1">
      <alignment vertical="center" wrapText="1"/>
    </xf>
    <xf numFmtId="49" fontId="28" fillId="0" borderId="0" xfId="0" applyNumberFormat="1" applyFont="1" applyAlignment="1" applyProtection="1">
      <alignment vertical="center"/>
    </xf>
    <xf numFmtId="0" fontId="3" fillId="7" borderId="25" xfId="2" applyNumberFormat="1" applyFont="1" applyFill="1" applyBorder="1" applyAlignment="1">
      <alignment horizontal="center" vertical="center" shrinkToFit="1"/>
    </xf>
    <xf numFmtId="0" fontId="3" fillId="7" borderId="7" xfId="2" applyNumberFormat="1" applyFont="1" applyFill="1" applyBorder="1" applyAlignment="1">
      <alignment horizontal="center" vertical="center" shrinkToFit="1"/>
    </xf>
    <xf numFmtId="0" fontId="3" fillId="7" borderId="25" xfId="2" applyNumberFormat="1" applyFont="1" applyFill="1" applyBorder="1" applyAlignment="1">
      <alignment vertical="center" shrinkToFit="1"/>
    </xf>
    <xf numFmtId="0" fontId="3" fillId="7" borderId="7" xfId="2" applyNumberFormat="1" applyFont="1" applyFill="1" applyBorder="1" applyAlignment="1">
      <alignment vertical="center" shrinkToFit="1"/>
    </xf>
    <xf numFmtId="0" fontId="11" fillId="0" borderId="26" xfId="0" applyFont="1" applyFill="1" applyBorder="1" applyAlignment="1">
      <alignment horizontal="center" vertical="top"/>
    </xf>
    <xf numFmtId="0" fontId="11" fillId="0" borderId="7" xfId="0" applyFont="1" applyFill="1" applyBorder="1" applyAlignment="1">
      <alignment horizontal="center" vertical="top"/>
    </xf>
    <xf numFmtId="0" fontId="11" fillId="0" borderId="6" xfId="0" applyFont="1" applyFill="1" applyBorder="1" applyAlignment="1">
      <alignment horizontal="center" vertical="top"/>
    </xf>
    <xf numFmtId="0" fontId="11" fillId="0" borderId="6" xfId="0" quotePrefix="1" applyFont="1" applyFill="1" applyBorder="1" applyAlignment="1">
      <alignment horizontal="center" vertical="top"/>
    </xf>
    <xf numFmtId="0" fontId="11" fillId="0" borderId="7" xfId="0" quotePrefix="1" applyFont="1" applyFill="1" applyBorder="1" applyAlignment="1">
      <alignment horizontal="center" vertical="top"/>
    </xf>
    <xf numFmtId="0" fontId="11" fillId="0" borderId="27" xfId="0" applyFont="1" applyFill="1" applyBorder="1" applyAlignment="1">
      <alignment horizontal="center" vertical="top"/>
    </xf>
    <xf numFmtId="0" fontId="11" fillId="0" borderId="0" xfId="4" applyFont="1" applyBorder="1" applyAlignment="1">
      <alignment horizontal="center" vertical="top"/>
    </xf>
    <xf numFmtId="0" fontId="11" fillId="0" borderId="25" xfId="4" applyFont="1" applyBorder="1" applyAlignment="1">
      <alignment horizontal="center" vertical="top" wrapText="1"/>
    </xf>
    <xf numFmtId="0" fontId="11" fillId="0" borderId="7" xfId="4" applyFont="1" applyBorder="1" applyAlignment="1">
      <alignment horizontal="center"/>
    </xf>
    <xf numFmtId="0" fontId="11" fillId="0" borderId="4" xfId="0" applyFont="1" applyFill="1" applyBorder="1" applyAlignment="1">
      <alignment horizontal="center" wrapText="1"/>
    </xf>
    <xf numFmtId="0" fontId="11" fillId="0" borderId="14" xfId="0" applyFont="1" applyFill="1" applyBorder="1" applyAlignment="1">
      <alignment horizontal="center" wrapText="1"/>
    </xf>
    <xf numFmtId="0" fontId="11" fillId="0" borderId="14" xfId="0" quotePrefix="1" applyFont="1" applyFill="1" applyBorder="1" applyAlignment="1">
      <alignment horizontal="center" wrapText="1"/>
    </xf>
    <xf numFmtId="0" fontId="11" fillId="0" borderId="14" xfId="0" applyFont="1" applyFill="1" applyBorder="1" applyAlignment="1">
      <alignment horizontal="center"/>
    </xf>
    <xf numFmtId="0" fontId="11" fillId="0" borderId="15" xfId="0" applyFont="1" applyFill="1" applyBorder="1" applyAlignment="1">
      <alignment horizontal="center" wrapText="1"/>
    </xf>
    <xf numFmtId="0" fontId="32" fillId="0" borderId="0" xfId="0" applyNumberFormat="1" applyFont="1" applyFill="1" applyAlignment="1">
      <alignment vertical="center"/>
    </xf>
    <xf numFmtId="0" fontId="74" fillId="0" borderId="0" xfId="0" applyNumberFormat="1" applyFont="1" applyFill="1" applyAlignment="1">
      <alignment vertical="center"/>
    </xf>
    <xf numFmtId="0" fontId="33" fillId="0" borderId="0" xfId="0" applyNumberFormat="1" applyFont="1" applyFill="1" applyAlignment="1">
      <alignment horizontal="right" vertical="center"/>
    </xf>
    <xf numFmtId="0" fontId="33" fillId="0" borderId="0" xfId="0" applyNumberFormat="1" applyFont="1" applyFill="1" applyAlignment="1">
      <alignment vertical="center"/>
    </xf>
    <xf numFmtId="0" fontId="36" fillId="0" borderId="0" xfId="0" applyNumberFormat="1" applyFont="1" applyFill="1" applyAlignment="1">
      <alignment horizontal="center" vertical="center"/>
    </xf>
    <xf numFmtId="0" fontId="37" fillId="0" borderId="0" xfId="0" applyNumberFormat="1" applyFont="1" applyFill="1" applyAlignment="1">
      <alignment horizontal="center" vertical="center"/>
    </xf>
    <xf numFmtId="0" fontId="32" fillId="0" borderId="0" xfId="0" applyNumberFormat="1" applyFont="1" applyFill="1" applyBorder="1" applyAlignment="1">
      <alignment vertical="center"/>
    </xf>
    <xf numFmtId="0" fontId="32" fillId="0" borderId="28" xfId="0" applyNumberFormat="1" applyFont="1" applyFill="1" applyBorder="1" applyAlignment="1">
      <alignment horizontal="center" vertical="center"/>
    </xf>
    <xf numFmtId="0" fontId="32" fillId="0" borderId="29" xfId="0" applyNumberFormat="1" applyFont="1" applyFill="1" applyBorder="1" applyAlignment="1">
      <alignment horizontal="center" vertical="center"/>
    </xf>
    <xf numFmtId="0" fontId="32" fillId="0" borderId="26" xfId="0" applyNumberFormat="1" applyFont="1" applyFill="1" applyBorder="1" applyAlignment="1">
      <alignment horizontal="center" vertical="center"/>
    </xf>
    <xf numFmtId="0" fontId="32" fillId="0" borderId="30" xfId="0" applyNumberFormat="1" applyFont="1" applyFill="1" applyBorder="1" applyAlignment="1">
      <alignment horizontal="center" vertical="center"/>
    </xf>
    <xf numFmtId="0" fontId="32" fillId="0" borderId="31" xfId="0" applyNumberFormat="1" applyFont="1" applyFill="1" applyBorder="1" applyAlignment="1">
      <alignment horizontal="center" vertical="center"/>
    </xf>
    <xf numFmtId="0" fontId="32" fillId="0" borderId="32" xfId="0" applyNumberFormat="1" applyFont="1" applyFill="1" applyBorder="1" applyAlignment="1">
      <alignment horizontal="center" vertical="center"/>
    </xf>
    <xf numFmtId="0" fontId="75" fillId="0" borderId="0" xfId="0" applyNumberFormat="1" applyFont="1" applyFill="1" applyAlignment="1">
      <alignment horizontal="left" vertical="center"/>
    </xf>
    <xf numFmtId="0" fontId="38" fillId="0" borderId="0" xfId="0" applyNumberFormat="1" applyFont="1" applyFill="1" applyAlignment="1">
      <alignment horizontal="center" vertical="center"/>
    </xf>
    <xf numFmtId="0" fontId="32" fillId="0" borderId="0" xfId="0" applyNumberFormat="1" applyFont="1" applyFill="1" applyBorder="1" applyAlignment="1">
      <alignment horizontal="center" vertical="center"/>
    </xf>
    <xf numFmtId="0" fontId="41" fillId="0" borderId="33" xfId="0" applyNumberFormat="1" applyFont="1" applyFill="1" applyBorder="1" applyAlignment="1">
      <alignment vertical="center" wrapText="1"/>
    </xf>
    <xf numFmtId="0" fontId="32" fillId="0" borderId="33" xfId="0" applyFont="1" applyBorder="1" applyAlignment="1">
      <alignment vertical="center" wrapText="1"/>
    </xf>
    <xf numFmtId="0" fontId="32" fillId="0" borderId="33" xfId="0" applyNumberFormat="1" applyFont="1" applyFill="1" applyBorder="1" applyAlignment="1">
      <alignment vertical="center"/>
    </xf>
    <xf numFmtId="0" fontId="32" fillId="0" borderId="34" xfId="0" applyNumberFormat="1" applyFont="1" applyFill="1" applyBorder="1" applyAlignment="1">
      <alignment vertical="center"/>
    </xf>
    <xf numFmtId="0" fontId="76" fillId="0" borderId="33" xfId="0" applyNumberFormat="1" applyFont="1" applyFill="1" applyBorder="1" applyAlignment="1">
      <alignment vertical="center"/>
    </xf>
    <xf numFmtId="0" fontId="75" fillId="0" borderId="0" xfId="0" applyNumberFormat="1" applyFont="1" applyFill="1" applyBorder="1" applyAlignment="1">
      <alignment vertical="center"/>
    </xf>
    <xf numFmtId="0" fontId="75" fillId="0" borderId="0" xfId="0" applyNumberFormat="1" applyFont="1" applyFill="1" applyBorder="1" applyAlignment="1">
      <alignment horizontal="center" vertical="center"/>
    </xf>
    <xf numFmtId="0" fontId="42" fillId="0" borderId="35" xfId="0" applyNumberFormat="1" applyFont="1" applyFill="1" applyBorder="1" applyAlignment="1">
      <alignment horizontal="center" vertical="center"/>
    </xf>
    <xf numFmtId="0" fontId="42" fillId="0" borderId="36" xfId="0" applyNumberFormat="1" applyFont="1" applyFill="1" applyBorder="1" applyAlignment="1">
      <alignment horizontal="center" vertical="center"/>
    </xf>
    <xf numFmtId="0" fontId="42" fillId="0" borderId="37" xfId="0" applyNumberFormat="1" applyFont="1" applyFill="1" applyBorder="1" applyAlignment="1">
      <alignment horizontal="center" vertical="center"/>
    </xf>
    <xf numFmtId="0" fontId="32" fillId="0" borderId="13" xfId="0" applyNumberFormat="1" applyFont="1" applyFill="1" applyBorder="1" applyAlignment="1">
      <alignment vertical="center"/>
    </xf>
    <xf numFmtId="0" fontId="77" fillId="0" borderId="33" xfId="0" applyNumberFormat="1" applyFont="1" applyFill="1" applyBorder="1" applyAlignment="1">
      <alignment vertical="center"/>
    </xf>
    <xf numFmtId="0" fontId="32" fillId="0" borderId="33" xfId="0" applyNumberFormat="1" applyFont="1" applyFill="1" applyBorder="1" applyAlignment="1">
      <alignment horizontal="center" vertical="center"/>
    </xf>
    <xf numFmtId="0" fontId="41" fillId="0" borderId="0" xfId="0" applyNumberFormat="1" applyFont="1" applyFill="1" applyBorder="1" applyAlignment="1">
      <alignment vertical="center"/>
    </xf>
    <xf numFmtId="0" fontId="32" fillId="0" borderId="0" xfId="0" applyFont="1" applyFill="1" applyBorder="1" applyAlignment="1"/>
    <xf numFmtId="0" fontId="32" fillId="0" borderId="38" xfId="0" applyNumberFormat="1" applyFont="1" applyFill="1" applyBorder="1" applyAlignment="1">
      <alignment vertical="center"/>
    </xf>
    <xf numFmtId="0" fontId="32" fillId="0" borderId="39" xfId="0" applyNumberFormat="1" applyFont="1" applyFill="1" applyBorder="1" applyAlignment="1">
      <alignment vertical="center"/>
    </xf>
    <xf numFmtId="0" fontId="32" fillId="0" borderId="40" xfId="0" applyNumberFormat="1" applyFont="1" applyFill="1" applyBorder="1" applyAlignment="1">
      <alignment vertical="center"/>
    </xf>
    <xf numFmtId="0" fontId="41" fillId="0" borderId="0" xfId="0" applyFont="1" applyFill="1" applyBorder="1" applyAlignment="1"/>
    <xf numFmtId="0" fontId="41" fillId="0" borderId="0" xfId="0" applyNumberFormat="1" applyFont="1" applyFill="1" applyAlignment="1">
      <alignment vertical="center"/>
    </xf>
    <xf numFmtId="0" fontId="32" fillId="0" borderId="0" xfId="0" applyNumberFormat="1" applyFont="1" applyFill="1" applyBorder="1" applyAlignment="1">
      <alignment horizontal="left" vertical="center"/>
    </xf>
    <xf numFmtId="0" fontId="32" fillId="0" borderId="41" xfId="0" applyNumberFormat="1" applyFont="1" applyFill="1" applyBorder="1" applyAlignment="1">
      <alignment vertical="center"/>
    </xf>
    <xf numFmtId="0" fontId="32" fillId="0" borderId="28" xfId="0" applyNumberFormat="1" applyFont="1" applyFill="1" applyBorder="1" applyAlignment="1">
      <alignment vertical="center"/>
    </xf>
    <xf numFmtId="0" fontId="32" fillId="0" borderId="15" xfId="0" applyNumberFormat="1" applyFont="1" applyFill="1" applyBorder="1" applyAlignment="1">
      <alignment vertical="center"/>
    </xf>
    <xf numFmtId="0" fontId="32" fillId="0" borderId="14" xfId="0" applyNumberFormat="1" applyFont="1" applyFill="1" applyBorder="1" applyAlignment="1">
      <alignment vertical="center"/>
    </xf>
    <xf numFmtId="0" fontId="42" fillId="0" borderId="14" xfId="0" applyFont="1" applyFill="1" applyBorder="1" applyAlignment="1">
      <alignment horizontal="center" vertical="center" shrinkToFit="1"/>
    </xf>
    <xf numFmtId="0" fontId="42" fillId="0" borderId="36" xfId="0" applyFont="1" applyFill="1" applyBorder="1" applyAlignment="1">
      <alignment horizontal="center" vertical="center" shrinkToFit="1"/>
    </xf>
    <xf numFmtId="0" fontId="42" fillId="0" borderId="25"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32" fillId="0" borderId="34" xfId="0" applyNumberFormat="1" applyFont="1" applyFill="1" applyBorder="1" applyAlignment="1">
      <alignment horizontal="left" vertical="center"/>
    </xf>
    <xf numFmtId="0" fontId="32" fillId="0" borderId="13" xfId="0" applyFont="1" applyBorder="1" applyAlignment="1">
      <alignment vertical="top"/>
    </xf>
    <xf numFmtId="0" fontId="42" fillId="0" borderId="34" xfId="0" applyNumberFormat="1" applyFont="1" applyBorder="1" applyAlignment="1">
      <alignment vertical="center" shrinkToFit="1"/>
    </xf>
    <xf numFmtId="0" fontId="78" fillId="0" borderId="0" xfId="0" applyFont="1" applyFill="1" applyBorder="1" applyAlignment="1">
      <alignment vertical="center"/>
    </xf>
    <xf numFmtId="0" fontId="32" fillId="0" borderId="0" xfId="0" applyFont="1" applyFill="1" applyBorder="1" applyAlignment="1">
      <alignment horizontal="center" vertical="center"/>
    </xf>
    <xf numFmtId="0" fontId="39" fillId="0" borderId="42" xfId="0" applyFont="1" applyBorder="1" applyAlignment="1">
      <alignment horizontal="center" vertical="center"/>
    </xf>
    <xf numFmtId="0" fontId="42" fillId="0" borderId="41" xfId="0" applyFont="1" applyFill="1" applyBorder="1" applyAlignment="1">
      <alignment horizontal="center" vertical="center" shrinkToFit="1"/>
    </xf>
    <xf numFmtId="0" fontId="42" fillId="0" borderId="43" xfId="0" applyFont="1" applyFill="1" applyBorder="1" applyAlignment="1">
      <alignment horizontal="center" vertical="center" shrinkToFit="1"/>
    </xf>
    <xf numFmtId="0" fontId="42" fillId="0" borderId="44" xfId="0" applyFont="1" applyFill="1" applyBorder="1" applyAlignment="1">
      <alignment horizontal="center" vertical="center" shrinkToFit="1"/>
    </xf>
    <xf numFmtId="0" fontId="42" fillId="0" borderId="45" xfId="0" applyFont="1" applyFill="1" applyBorder="1" applyAlignment="1">
      <alignment horizontal="center" vertical="center" shrinkToFit="1"/>
    </xf>
    <xf numFmtId="0" fontId="32" fillId="0" borderId="46" xfId="0" applyNumberFormat="1" applyFont="1" applyFill="1" applyBorder="1" applyAlignment="1">
      <alignment horizontal="left" vertical="center"/>
    </xf>
    <xf numFmtId="0" fontId="32" fillId="0" borderId="47" xfId="0" applyNumberFormat="1" applyFont="1" applyFill="1" applyBorder="1" applyAlignment="1">
      <alignment horizontal="left" vertical="center"/>
    </xf>
    <xf numFmtId="0" fontId="32" fillId="8" borderId="48" xfId="0" applyFont="1" applyFill="1" applyBorder="1" applyAlignment="1">
      <alignment vertical="center" wrapText="1"/>
    </xf>
    <xf numFmtId="0" fontId="42" fillId="0" borderId="41" xfId="0" applyNumberFormat="1" applyFont="1" applyFill="1" applyBorder="1" applyAlignment="1">
      <alignment horizontal="center" vertical="center" shrinkToFit="1"/>
    </xf>
    <xf numFmtId="0" fontId="42" fillId="0" borderId="43" xfId="0" applyNumberFormat="1" applyFont="1" applyFill="1" applyBorder="1" applyAlignment="1">
      <alignment horizontal="center" vertical="center" shrinkToFit="1"/>
    </xf>
    <xf numFmtId="0" fontId="42" fillId="0" borderId="44" xfId="0" applyNumberFormat="1" applyFont="1" applyFill="1" applyBorder="1" applyAlignment="1">
      <alignment horizontal="center" vertical="center" shrinkToFit="1"/>
    </xf>
    <xf numFmtId="0" fontId="42" fillId="0" borderId="45" xfId="0" applyNumberFormat="1" applyFont="1" applyFill="1" applyBorder="1" applyAlignment="1">
      <alignment horizontal="center" vertical="center" shrinkToFit="1"/>
    </xf>
    <xf numFmtId="0" fontId="32" fillId="0" borderId="49" xfId="0" applyNumberFormat="1" applyFont="1" applyFill="1" applyBorder="1" applyAlignment="1">
      <alignment horizontal="right" vertical="center"/>
    </xf>
    <xf numFmtId="0" fontId="32" fillId="0" borderId="46" xfId="0" applyNumberFormat="1" applyFont="1" applyFill="1" applyBorder="1" applyAlignment="1">
      <alignment horizontal="right" vertical="center"/>
    </xf>
    <xf numFmtId="0" fontId="32" fillId="0" borderId="50" xfId="0" applyNumberFormat="1" applyFont="1" applyFill="1" applyBorder="1" applyAlignment="1">
      <alignment horizontal="right" vertical="center"/>
    </xf>
    <xf numFmtId="0" fontId="32" fillId="0" borderId="33" xfId="0" applyNumberFormat="1" applyFont="1" applyFill="1" applyBorder="1" applyAlignment="1">
      <alignment horizontal="left" vertical="center"/>
    </xf>
    <xf numFmtId="0" fontId="32" fillId="0" borderId="33" xfId="0" applyNumberFormat="1" applyFont="1" applyFill="1" applyBorder="1" applyAlignment="1">
      <alignment horizontal="center"/>
    </xf>
    <xf numFmtId="0" fontId="32" fillId="0" borderId="0" xfId="0" applyNumberFormat="1" applyFont="1" applyFill="1" applyBorder="1" applyAlignment="1">
      <alignment horizontal="center"/>
    </xf>
    <xf numFmtId="0" fontId="78" fillId="0" borderId="0" xfId="0" applyFont="1" applyBorder="1" applyAlignment="1">
      <alignment vertical="center"/>
    </xf>
    <xf numFmtId="0" fontId="32" fillId="0" borderId="0" xfId="0" applyFont="1" applyBorder="1" applyAlignment="1">
      <alignment vertical="center" wrapText="1"/>
    </xf>
    <xf numFmtId="0" fontId="32" fillId="0" borderId="0" xfId="0" applyFont="1" applyBorder="1" applyAlignment="1">
      <alignment horizontal="right" vertical="center"/>
    </xf>
    <xf numFmtId="0" fontId="33" fillId="0" borderId="0" xfId="0" applyFont="1" applyBorder="1" applyAlignment="1">
      <alignment horizontal="center" vertical="center"/>
    </xf>
    <xf numFmtId="0" fontId="42" fillId="0" borderId="42" xfId="0" applyFont="1" applyFill="1" applyBorder="1" applyAlignment="1">
      <alignment horizontal="center" vertical="center" shrinkToFit="1"/>
    </xf>
    <xf numFmtId="0" fontId="42" fillId="0" borderId="51" xfId="0" applyFont="1" applyFill="1" applyBorder="1" applyAlignment="1">
      <alignment horizontal="center" vertical="center" shrinkToFit="1"/>
    </xf>
    <xf numFmtId="0" fontId="32" fillId="8" borderId="3" xfId="0" applyFont="1" applyFill="1" applyBorder="1" applyAlignment="1">
      <alignment vertical="center" wrapText="1"/>
    </xf>
    <xf numFmtId="0" fontId="42" fillId="0" borderId="14" xfId="0" applyNumberFormat="1" applyFont="1" applyFill="1" applyBorder="1" applyAlignment="1">
      <alignment horizontal="center" vertical="center" shrinkToFit="1"/>
    </xf>
    <xf numFmtId="0" fontId="42" fillId="0" borderId="36" xfId="0" applyNumberFormat="1" applyFont="1" applyFill="1" applyBorder="1" applyAlignment="1">
      <alignment horizontal="center" vertical="center" shrinkToFit="1"/>
    </xf>
    <xf numFmtId="0" fontId="42" fillId="0" borderId="25" xfId="0" applyNumberFormat="1" applyFont="1" applyFill="1" applyBorder="1" applyAlignment="1">
      <alignment horizontal="center" vertical="center" shrinkToFit="1"/>
    </xf>
    <xf numFmtId="0" fontId="42" fillId="0" borderId="7" xfId="0" applyNumberFormat="1" applyFont="1" applyFill="1" applyBorder="1" applyAlignment="1">
      <alignment horizontal="center" vertical="center" shrinkToFit="1"/>
    </xf>
    <xf numFmtId="0" fontId="32" fillId="0" borderId="28" xfId="0" applyNumberFormat="1" applyFont="1" applyFill="1" applyBorder="1" applyAlignment="1">
      <alignment horizontal="right" vertical="center"/>
    </xf>
    <xf numFmtId="0" fontId="32" fillId="0" borderId="29" xfId="0" applyNumberFormat="1" applyFont="1" applyFill="1" applyBorder="1" applyAlignment="1">
      <alignment horizontal="right" vertical="center"/>
    </xf>
    <xf numFmtId="0" fontId="32" fillId="0" borderId="26" xfId="0" applyNumberFormat="1" applyFont="1" applyFill="1" applyBorder="1" applyAlignment="1">
      <alignment horizontal="right" vertical="center"/>
    </xf>
    <xf numFmtId="0" fontId="32" fillId="0" borderId="0" xfId="0" applyFont="1" applyFill="1" applyBorder="1" applyAlignment="1">
      <alignment horizontal="center" vertical="center" wrapText="1"/>
    </xf>
    <xf numFmtId="0" fontId="32" fillId="0" borderId="0" xfId="0" applyNumberFormat="1" applyFont="1" applyFill="1" applyBorder="1" applyAlignment="1">
      <alignment horizontal="right" vertical="center"/>
    </xf>
    <xf numFmtId="0" fontId="42" fillId="0" borderId="34" xfId="0" applyFont="1" applyBorder="1" applyAlignment="1">
      <alignment vertical="center" shrinkToFit="1"/>
    </xf>
    <xf numFmtId="0" fontId="32" fillId="0" borderId="52" xfId="0" applyNumberFormat="1" applyFont="1" applyFill="1" applyBorder="1" applyAlignment="1">
      <alignment vertical="center"/>
    </xf>
    <xf numFmtId="0" fontId="32" fillId="0" borderId="0" xfId="0" applyFont="1" applyBorder="1" applyAlignment="1">
      <alignment horizontal="center" vertical="center" wrapText="1"/>
    </xf>
    <xf numFmtId="0" fontId="32" fillId="0" borderId="0" xfId="0" applyFont="1" applyBorder="1" applyAlignment="1">
      <alignment horizontal="center" vertical="center"/>
    </xf>
    <xf numFmtId="0" fontId="32" fillId="0" borderId="29" xfId="0" applyFont="1" applyBorder="1" applyAlignment="1">
      <alignment horizontal="center" vertical="center"/>
    </xf>
    <xf numFmtId="0" fontId="32" fillId="0" borderId="26" xfId="0" applyFont="1" applyBorder="1" applyAlignment="1">
      <alignment horizontal="center" vertical="center"/>
    </xf>
    <xf numFmtId="0" fontId="45" fillId="0" borderId="0" xfId="0" applyFont="1" applyBorder="1" applyAlignment="1">
      <alignment horizontal="right" vertical="center"/>
    </xf>
    <xf numFmtId="0" fontId="32" fillId="0" borderId="0" xfId="0" applyFont="1" applyBorder="1" applyAlignment="1">
      <alignment horizontal="center" vertical="top"/>
    </xf>
    <xf numFmtId="0" fontId="32" fillId="2" borderId="28" xfId="0" applyNumberFormat="1" applyFont="1" applyFill="1" applyBorder="1" applyAlignment="1">
      <alignment vertical="center"/>
    </xf>
    <xf numFmtId="0" fontId="32" fillId="2" borderId="26" xfId="0" applyNumberFormat="1" applyFont="1" applyFill="1" applyBorder="1" applyAlignment="1">
      <alignment vertical="center"/>
    </xf>
    <xf numFmtId="0" fontId="41" fillId="2" borderId="28" xfId="0" applyNumberFormat="1" applyFont="1" applyFill="1" applyBorder="1" applyAlignment="1">
      <alignment horizontal="center" vertical="center"/>
    </xf>
    <xf numFmtId="0" fontId="41" fillId="2" borderId="29" xfId="0" applyNumberFormat="1" applyFont="1" applyFill="1" applyBorder="1" applyAlignment="1">
      <alignment horizontal="center" vertical="center"/>
    </xf>
    <xf numFmtId="0" fontId="41" fillId="2" borderId="26" xfId="0" applyNumberFormat="1" applyFont="1" applyFill="1" applyBorder="1" applyAlignment="1">
      <alignment horizontal="center" vertical="center"/>
    </xf>
    <xf numFmtId="0" fontId="32" fillId="2" borderId="28" xfId="0" applyFont="1" applyFill="1" applyBorder="1" applyAlignment="1">
      <alignment horizontal="center" vertical="center"/>
    </xf>
    <xf numFmtId="0" fontId="32" fillId="2" borderId="29" xfId="0" applyFont="1" applyFill="1" applyBorder="1" applyAlignment="1">
      <alignment horizontal="center" vertical="center"/>
    </xf>
    <xf numFmtId="0" fontId="32" fillId="2" borderId="26" xfId="0" applyNumberFormat="1" applyFont="1" applyFill="1" applyBorder="1" applyAlignment="1">
      <alignment horizontal="right" vertical="center"/>
    </xf>
    <xf numFmtId="0" fontId="32" fillId="2" borderId="13" xfId="0" applyFont="1" applyFill="1" applyBorder="1" applyAlignment="1">
      <alignment horizontal="center" vertical="center"/>
    </xf>
    <xf numFmtId="0" fontId="45" fillId="2" borderId="29" xfId="0" applyNumberFormat="1" applyFont="1" applyFill="1" applyBorder="1" applyAlignment="1">
      <alignment horizontal="right" vertical="center"/>
    </xf>
    <xf numFmtId="0" fontId="45" fillId="2" borderId="26" xfId="0" applyFont="1" applyFill="1" applyBorder="1" applyAlignment="1">
      <alignment horizontal="right" vertical="center"/>
    </xf>
    <xf numFmtId="0" fontId="32" fillId="2" borderId="30" xfId="0" applyNumberFormat="1" applyFont="1" applyFill="1" applyBorder="1" applyAlignment="1">
      <alignment vertical="center"/>
    </xf>
    <xf numFmtId="0" fontId="32" fillId="2" borderId="32" xfId="0" applyNumberFormat="1" applyFont="1" applyFill="1" applyBorder="1" applyAlignment="1">
      <alignment vertical="center"/>
    </xf>
    <xf numFmtId="0" fontId="32" fillId="2" borderId="30" xfId="0" applyFont="1" applyFill="1" applyBorder="1" applyAlignment="1">
      <alignment horizontal="center" vertical="center"/>
    </xf>
    <xf numFmtId="0" fontId="32" fillId="2" borderId="31" xfId="0" applyFont="1" applyFill="1" applyBorder="1" applyAlignment="1">
      <alignment horizontal="center" vertical="center"/>
    </xf>
    <xf numFmtId="0" fontId="32" fillId="2" borderId="31" xfId="0" applyNumberFormat="1" applyFont="1" applyFill="1" applyBorder="1" applyAlignment="1">
      <alignment vertical="center"/>
    </xf>
    <xf numFmtId="0" fontId="32" fillId="0" borderId="29" xfId="0" applyNumberFormat="1" applyFont="1" applyFill="1" applyBorder="1" applyAlignment="1">
      <alignment vertical="center"/>
    </xf>
    <xf numFmtId="0" fontId="32" fillId="0" borderId="26" xfId="0" applyNumberFormat="1" applyFont="1" applyFill="1" applyBorder="1" applyAlignment="1">
      <alignment vertical="center"/>
    </xf>
    <xf numFmtId="0" fontId="32" fillId="0" borderId="13" xfId="0" applyFont="1" applyFill="1" applyBorder="1" applyAlignment="1">
      <alignment vertical="center" shrinkToFit="1"/>
    </xf>
    <xf numFmtId="0" fontId="32" fillId="0" borderId="0" xfId="0" applyFont="1" applyFill="1" applyBorder="1" applyAlignment="1">
      <alignment vertical="center" shrinkToFit="1"/>
    </xf>
    <xf numFmtId="0" fontId="32" fillId="0" borderId="10" xfId="0" applyNumberFormat="1" applyFont="1" applyFill="1" applyBorder="1" applyAlignment="1">
      <alignment vertical="center"/>
    </xf>
    <xf numFmtId="0" fontId="32" fillId="0" borderId="6" xfId="0" applyNumberFormat="1" applyFont="1" applyFill="1" applyBorder="1" applyAlignment="1">
      <alignment vertical="center"/>
    </xf>
    <xf numFmtId="0" fontId="32" fillId="0" borderId="15" xfId="0" applyFont="1" applyFill="1" applyBorder="1" applyAlignment="1">
      <alignment vertical="center" shrinkToFit="1"/>
    </xf>
    <xf numFmtId="0" fontId="32" fillId="0" borderId="52" xfId="0" applyFont="1" applyFill="1" applyBorder="1" applyAlignment="1">
      <alignment vertical="center" shrinkToFit="1"/>
    </xf>
    <xf numFmtId="0" fontId="32" fillId="9" borderId="28" xfId="0" applyFont="1" applyFill="1" applyBorder="1" applyAlignment="1">
      <alignment vertical="center"/>
    </xf>
    <xf numFmtId="0" fontId="32" fillId="9" borderId="26" xfId="0" applyFont="1" applyFill="1" applyBorder="1" applyAlignment="1">
      <alignment vertical="center"/>
    </xf>
    <xf numFmtId="0" fontId="32" fillId="9" borderId="15" xfId="0" applyFont="1" applyFill="1" applyBorder="1" applyAlignment="1">
      <alignment vertical="center"/>
    </xf>
    <xf numFmtId="0" fontId="32" fillId="9" borderId="6" xfId="0" applyFont="1" applyFill="1" applyBorder="1" applyAlignment="1">
      <alignment vertical="center"/>
    </xf>
    <xf numFmtId="0" fontId="39" fillId="0" borderId="35" xfId="0" applyFont="1" applyBorder="1" applyAlignment="1">
      <alignment horizontal="center" vertical="center"/>
    </xf>
    <xf numFmtId="0" fontId="32" fillId="0" borderId="29" xfId="0" applyNumberFormat="1" applyFont="1" applyFill="1" applyBorder="1" applyAlignment="1">
      <alignment horizontal="left" vertical="center"/>
    </xf>
    <xf numFmtId="0" fontId="32" fillId="0" borderId="53" xfId="0" applyNumberFormat="1" applyFont="1" applyFill="1" applyBorder="1" applyAlignment="1">
      <alignment horizontal="left" vertical="center"/>
    </xf>
    <xf numFmtId="0" fontId="32" fillId="0" borderId="0" xfId="0" applyFont="1" applyBorder="1" applyAlignment="1">
      <alignment vertical="top"/>
    </xf>
    <xf numFmtId="0" fontId="32" fillId="0" borderId="34" xfId="0" applyFont="1" applyBorder="1" applyAlignment="1">
      <alignment vertical="top"/>
    </xf>
    <xf numFmtId="0" fontId="32" fillId="0" borderId="54" xfId="0" applyFont="1" applyBorder="1" applyAlignment="1">
      <alignment vertical="top"/>
    </xf>
    <xf numFmtId="0" fontId="42" fillId="0" borderId="40" xfId="0" applyNumberFormat="1" applyFont="1" applyBorder="1" applyAlignment="1">
      <alignment vertical="center" shrinkToFit="1"/>
    </xf>
    <xf numFmtId="178" fontId="3" fillId="0" borderId="4" xfId="2" applyNumberFormat="1" applyFont="1" applyBorder="1" applyAlignment="1" applyProtection="1">
      <alignment horizontal="left" vertical="center"/>
      <protection locked="0"/>
    </xf>
    <xf numFmtId="0" fontId="79" fillId="4" borderId="4" xfId="1" applyFont="1" applyFill="1" applyBorder="1" applyAlignment="1" applyProtection="1">
      <alignment vertical="center"/>
    </xf>
    <xf numFmtId="0" fontId="80" fillId="0" borderId="0" xfId="0" applyNumberFormat="1" applyFont="1" applyFill="1" applyBorder="1" applyAlignment="1">
      <alignment vertical="center"/>
    </xf>
    <xf numFmtId="0" fontId="81" fillId="0" borderId="0" xfId="0" applyNumberFormat="1" applyFont="1" applyFill="1" applyAlignment="1">
      <alignment vertical="center"/>
    </xf>
    <xf numFmtId="0" fontId="81" fillId="0" borderId="0" xfId="0" applyNumberFormat="1" applyFont="1" applyFill="1" applyBorder="1" applyAlignment="1">
      <alignment vertical="center"/>
    </xf>
    <xf numFmtId="0" fontId="82" fillId="0" borderId="0" xfId="0" applyNumberFormat="1" applyFont="1" applyFill="1" applyBorder="1" applyAlignment="1">
      <alignment vertical="center"/>
    </xf>
    <xf numFmtId="0" fontId="83" fillId="0" borderId="0" xfId="0" applyFont="1" applyAlignment="1">
      <alignment horizontal="center" vertical="center"/>
    </xf>
    <xf numFmtId="0" fontId="84" fillId="0" borderId="0" xfId="0" applyFont="1" applyAlignment="1">
      <alignment vertical="center"/>
    </xf>
    <xf numFmtId="0" fontId="79" fillId="0" borderId="0" xfId="1" applyFont="1" applyAlignment="1" applyProtection="1"/>
    <xf numFmtId="0" fontId="85" fillId="0" borderId="0" xfId="1" applyFont="1" applyAlignment="1" applyProtection="1">
      <alignment vertical="center"/>
      <protection locked="0"/>
    </xf>
    <xf numFmtId="0" fontId="32" fillId="2" borderId="13" xfId="0" applyNumberFormat="1" applyFont="1" applyFill="1" applyBorder="1" applyAlignment="1">
      <alignment vertical="center"/>
    </xf>
    <xf numFmtId="0" fontId="32" fillId="2" borderId="10" xfId="0" applyNumberFormat="1" applyFont="1" applyFill="1" applyBorder="1" applyAlignment="1">
      <alignment vertical="center"/>
    </xf>
    <xf numFmtId="0" fontId="41" fillId="2" borderId="13" xfId="0" applyNumberFormat="1" applyFont="1" applyFill="1" applyBorder="1" applyAlignment="1">
      <alignment horizontal="center" vertical="center"/>
    </xf>
    <xf numFmtId="0" fontId="41" fillId="2" borderId="0" xfId="0" applyNumberFormat="1" applyFont="1" applyFill="1" applyBorder="1" applyAlignment="1">
      <alignment horizontal="center" vertical="center"/>
    </xf>
    <xf numFmtId="0" fontId="41" fillId="2" borderId="10" xfId="0" applyNumberFormat="1" applyFont="1" applyFill="1" applyBorder="1" applyAlignment="1">
      <alignment horizontal="center" vertical="center"/>
    </xf>
    <xf numFmtId="0" fontId="32" fillId="2" borderId="0" xfId="0" applyFont="1" applyFill="1" applyBorder="1" applyAlignment="1">
      <alignment horizontal="center" vertical="center"/>
    </xf>
    <xf numFmtId="0" fontId="32" fillId="2" borderId="10" xfId="0" applyNumberFormat="1" applyFont="1" applyFill="1" applyBorder="1" applyAlignment="1">
      <alignment horizontal="right" vertical="center"/>
    </xf>
    <xf numFmtId="0" fontId="45" fillId="2" borderId="0" xfId="0" applyNumberFormat="1" applyFont="1" applyFill="1" applyBorder="1" applyAlignment="1">
      <alignment horizontal="right" vertical="center"/>
    </xf>
    <xf numFmtId="0" fontId="45" fillId="2" borderId="10" xfId="0" applyFont="1" applyFill="1" applyBorder="1" applyAlignment="1">
      <alignment horizontal="right" vertical="center"/>
    </xf>
    <xf numFmtId="0" fontId="32" fillId="9" borderId="13" xfId="0" applyFont="1" applyFill="1" applyBorder="1" applyAlignment="1">
      <alignment vertical="center"/>
    </xf>
    <xf numFmtId="0" fontId="32" fillId="9" borderId="10" xfId="0" applyFont="1" applyFill="1" applyBorder="1" applyAlignment="1">
      <alignment vertical="center"/>
    </xf>
    <xf numFmtId="0" fontId="17" fillId="10" borderId="0" xfId="0" applyFont="1" applyFill="1"/>
    <xf numFmtId="17" fontId="17" fillId="10" borderId="0" xfId="0" quotePrefix="1" applyNumberFormat="1" applyFont="1" applyFill="1"/>
    <xf numFmtId="0" fontId="17" fillId="10" borderId="0" xfId="0" applyFont="1" applyFill="1" applyAlignment="1">
      <alignment horizontal="right"/>
    </xf>
    <xf numFmtId="0" fontId="17" fillId="0" borderId="4" xfId="0" applyFont="1" applyBorder="1" applyAlignment="1">
      <alignment horizontal="right"/>
    </xf>
    <xf numFmtId="0" fontId="18" fillId="0" borderId="0" xfId="3" applyFont="1" applyAlignment="1">
      <alignment horizontal="right"/>
    </xf>
    <xf numFmtId="0" fontId="0" fillId="0" borderId="0" xfId="0" applyFont="1" applyAlignment="1"/>
    <xf numFmtId="0" fontId="49" fillId="0" borderId="0" xfId="0" applyFont="1" applyAlignment="1">
      <alignment horizontal="left" vertical="center"/>
    </xf>
    <xf numFmtId="0" fontId="8" fillId="0" borderId="0" xfId="4" applyFont="1"/>
    <xf numFmtId="0" fontId="8" fillId="4" borderId="4" xfId="2" applyFont="1" applyFill="1" applyBorder="1" applyAlignment="1">
      <alignment vertical="center"/>
    </xf>
    <xf numFmtId="0" fontId="60" fillId="4" borderId="4" xfId="2" applyFont="1" applyFill="1" applyBorder="1" applyAlignment="1">
      <alignment vertical="center"/>
    </xf>
    <xf numFmtId="0" fontId="17" fillId="0" borderId="4" xfId="0" applyFont="1" applyBorder="1" applyAlignment="1">
      <alignment horizontal="center" vertical="center"/>
    </xf>
    <xf numFmtId="0" fontId="3" fillId="6" borderId="14" xfId="2" applyNumberFormat="1" applyFont="1" applyFill="1" applyBorder="1" applyAlignment="1">
      <alignment horizontal="center" vertical="center" shrinkToFit="1"/>
    </xf>
    <xf numFmtId="0" fontId="3" fillId="6" borderId="25" xfId="2" applyNumberFormat="1" applyFont="1" applyFill="1" applyBorder="1" applyAlignment="1">
      <alignment horizontal="center" vertical="center" shrinkToFit="1"/>
    </xf>
    <xf numFmtId="0" fontId="3" fillId="6" borderId="7" xfId="2" applyNumberFormat="1" applyFont="1" applyFill="1" applyBorder="1" applyAlignment="1">
      <alignment horizontal="center" vertical="center" shrinkToFit="1"/>
    </xf>
    <xf numFmtId="0" fontId="3" fillId="4" borderId="3" xfId="2" applyFont="1" applyFill="1" applyBorder="1" applyAlignment="1">
      <alignment vertical="center" wrapText="1"/>
    </xf>
    <xf numFmtId="0" fontId="22" fillId="4" borderId="4" xfId="2" applyFont="1" applyFill="1" applyBorder="1" applyAlignment="1">
      <alignment horizontal="center" vertical="center"/>
    </xf>
    <xf numFmtId="0" fontId="35" fillId="0" borderId="0" xfId="0" applyNumberFormat="1" applyFont="1" applyFill="1" applyAlignment="1">
      <alignment horizontal="center" vertical="center"/>
    </xf>
    <xf numFmtId="0" fontId="32" fillId="8" borderId="26" xfId="0" applyFont="1" applyFill="1" applyBorder="1" applyAlignment="1">
      <alignment horizontal="center" vertical="center"/>
    </xf>
    <xf numFmtId="0" fontId="32" fillId="8" borderId="15" xfId="0" applyFont="1" applyFill="1" applyBorder="1" applyAlignment="1">
      <alignment horizontal="center" vertical="center"/>
    </xf>
    <xf numFmtId="0" fontId="32" fillId="8" borderId="6" xfId="0" applyFont="1" applyFill="1" applyBorder="1" applyAlignment="1">
      <alignment horizontal="center" vertical="center"/>
    </xf>
    <xf numFmtId="0" fontId="32" fillId="8" borderId="10" xfId="0" applyFont="1" applyFill="1" applyBorder="1" applyAlignment="1">
      <alignment horizontal="center" vertical="center"/>
    </xf>
    <xf numFmtId="0" fontId="32" fillId="8" borderId="13" xfId="0" applyFont="1" applyFill="1" applyBorder="1" applyAlignment="1">
      <alignment horizontal="center" vertical="center"/>
    </xf>
    <xf numFmtId="0" fontId="32" fillId="8" borderId="28" xfId="0" applyNumberFormat="1" applyFont="1" applyFill="1" applyBorder="1" applyAlignment="1">
      <alignment horizontal="center" vertical="center"/>
    </xf>
    <xf numFmtId="0" fontId="17" fillId="0" borderId="4" xfId="0" applyFont="1" applyBorder="1" applyAlignment="1">
      <alignment horizontal="center" vertical="center"/>
    </xf>
    <xf numFmtId="0" fontId="10" fillId="0" borderId="0" xfId="0" applyFont="1" applyAlignment="1">
      <alignment horizontal="center"/>
    </xf>
    <xf numFmtId="0" fontId="52" fillId="0" borderId="0" xfId="1" applyAlignment="1" applyProtection="1">
      <alignment horizontal="center"/>
    </xf>
    <xf numFmtId="0" fontId="17" fillId="0" borderId="4" xfId="0" applyFont="1" applyBorder="1" applyAlignment="1">
      <alignment horizontal="center" vertical="center"/>
    </xf>
    <xf numFmtId="0" fontId="17" fillId="0" borderId="4" xfId="0" applyFont="1" applyBorder="1" applyAlignment="1">
      <alignment horizontal="left" vertical="top"/>
    </xf>
    <xf numFmtId="0" fontId="17" fillId="0" borderId="4" xfId="0" applyFont="1" applyBorder="1" applyAlignment="1">
      <alignment horizontal="left" vertical="center"/>
    </xf>
    <xf numFmtId="0" fontId="3" fillId="6" borderId="4" xfId="2" applyNumberFormat="1" applyFont="1" applyFill="1" applyBorder="1" applyAlignment="1">
      <alignment horizontal="center" vertical="center" shrinkToFit="1"/>
    </xf>
    <xf numFmtId="31" fontId="3" fillId="6" borderId="4" xfId="2" applyNumberFormat="1" applyFont="1" applyFill="1" applyBorder="1" applyAlignment="1">
      <alignment horizontal="center" vertical="center" shrinkToFit="1"/>
    </xf>
    <xf numFmtId="0" fontId="3" fillId="6" borderId="14" xfId="2" applyNumberFormat="1" applyFont="1" applyFill="1" applyBorder="1" applyAlignment="1">
      <alignment horizontal="center" vertical="center" shrinkToFit="1"/>
    </xf>
    <xf numFmtId="0" fontId="3" fillId="6" borderId="25" xfId="2" applyNumberFormat="1" applyFont="1" applyFill="1" applyBorder="1" applyAlignment="1">
      <alignment horizontal="center" vertical="center" shrinkToFit="1"/>
    </xf>
    <xf numFmtId="0" fontId="3" fillId="6" borderId="7" xfId="2" applyNumberFormat="1" applyFont="1" applyFill="1" applyBorder="1" applyAlignment="1">
      <alignment horizontal="center" vertical="center" shrinkToFit="1"/>
    </xf>
    <xf numFmtId="0" fontId="22" fillId="4" borderId="14" xfId="2" applyFont="1" applyFill="1" applyBorder="1" applyAlignment="1">
      <alignment horizontal="center" vertical="center"/>
    </xf>
    <xf numFmtId="0" fontId="22" fillId="4" borderId="7" xfId="2" applyFont="1" applyFill="1" applyBorder="1" applyAlignment="1">
      <alignment horizontal="center" vertical="center"/>
    </xf>
    <xf numFmtId="0" fontId="3" fillId="4" borderId="3" xfId="2" applyFont="1" applyFill="1" applyBorder="1" applyAlignment="1">
      <alignment vertical="center" wrapText="1"/>
    </xf>
    <xf numFmtId="0" fontId="3" fillId="4" borderId="5" xfId="2" applyFont="1" applyFill="1" applyBorder="1" applyAlignment="1">
      <alignment vertical="center" wrapText="1"/>
    </xf>
    <xf numFmtId="0" fontId="22" fillId="4" borderId="4" xfId="2" applyFont="1" applyFill="1" applyBorder="1" applyAlignment="1">
      <alignment horizontal="center" vertical="center"/>
    </xf>
    <xf numFmtId="0" fontId="22" fillId="4" borderId="3" xfId="2" applyFont="1" applyFill="1" applyBorder="1" applyAlignment="1">
      <alignment horizontal="center" vertical="center"/>
    </xf>
    <xf numFmtId="0" fontId="22" fillId="4" borderId="8" xfId="2" applyFont="1" applyFill="1" applyBorder="1" applyAlignment="1">
      <alignment horizontal="center" vertical="center"/>
    </xf>
    <xf numFmtId="0" fontId="22" fillId="4" borderId="5" xfId="2" applyFont="1" applyFill="1" applyBorder="1" applyAlignment="1">
      <alignment horizontal="center" vertical="center"/>
    </xf>
    <xf numFmtId="178" fontId="3" fillId="6" borderId="4" xfId="2" applyNumberFormat="1" applyFont="1" applyFill="1" applyBorder="1" applyAlignment="1">
      <alignment horizontal="center" vertical="center" shrinkToFit="1"/>
    </xf>
    <xf numFmtId="0" fontId="3" fillId="4" borderId="3" xfId="2" applyFont="1" applyFill="1" applyBorder="1" applyAlignment="1">
      <alignment horizontal="left" vertical="center" wrapText="1"/>
    </xf>
    <xf numFmtId="0" fontId="3" fillId="4" borderId="8" xfId="2" applyFont="1" applyFill="1" applyBorder="1" applyAlignment="1">
      <alignment horizontal="left" vertical="center" wrapText="1"/>
    </xf>
    <xf numFmtId="0" fontId="3" fillId="4" borderId="5" xfId="2" applyFont="1" applyFill="1" applyBorder="1" applyAlignment="1">
      <alignment horizontal="left" vertical="center" wrapText="1"/>
    </xf>
    <xf numFmtId="0" fontId="22" fillId="4" borderId="3" xfId="2" applyFont="1" applyFill="1" applyBorder="1" applyAlignment="1">
      <alignment vertical="center" wrapText="1"/>
    </xf>
    <xf numFmtId="0" fontId="22" fillId="4" borderId="8" xfId="2" applyFont="1" applyFill="1" applyBorder="1" applyAlignment="1">
      <alignment vertical="center" wrapText="1"/>
    </xf>
    <xf numFmtId="0" fontId="22" fillId="4" borderId="5" xfId="2" applyFont="1" applyFill="1" applyBorder="1" applyAlignment="1">
      <alignment vertical="center" wrapText="1"/>
    </xf>
    <xf numFmtId="0" fontId="22" fillId="4" borderId="3" xfId="2" applyFont="1" applyFill="1" applyBorder="1" applyAlignment="1">
      <alignment horizontal="left" vertical="center" wrapText="1"/>
    </xf>
    <xf numFmtId="0" fontId="22" fillId="4" borderId="8" xfId="2" applyFont="1" applyFill="1" applyBorder="1" applyAlignment="1">
      <alignment horizontal="left" vertical="center" wrapText="1"/>
    </xf>
    <xf numFmtId="0" fontId="22" fillId="4" borderId="8" xfId="2" applyFont="1" applyFill="1" applyBorder="1" applyAlignment="1">
      <alignment vertical="center"/>
    </xf>
    <xf numFmtId="0" fontId="22" fillId="4" borderId="5" xfId="2" applyFont="1" applyFill="1" applyBorder="1" applyAlignment="1">
      <alignment vertical="center"/>
    </xf>
    <xf numFmtId="0" fontId="22" fillId="4" borderId="3" xfId="2" applyFont="1" applyFill="1" applyBorder="1" applyAlignment="1">
      <alignment vertical="center"/>
    </xf>
    <xf numFmtId="0" fontId="22" fillId="4" borderId="5" xfId="2" applyFont="1" applyFill="1" applyBorder="1" applyAlignment="1">
      <alignment horizontal="left" vertical="center" wrapText="1"/>
    </xf>
    <xf numFmtId="0" fontId="3" fillId="4" borderId="8" xfId="2" applyFont="1" applyFill="1" applyBorder="1" applyAlignment="1">
      <alignment vertical="center" wrapText="1"/>
    </xf>
    <xf numFmtId="176" fontId="34" fillId="0" borderId="0" xfId="0" applyNumberFormat="1" applyFont="1" applyFill="1" applyAlignment="1">
      <alignment horizontal="right" vertical="center"/>
    </xf>
    <xf numFmtId="0" fontId="32" fillId="8" borderId="14" xfId="0" applyNumberFormat="1" applyFont="1" applyFill="1" applyBorder="1" applyAlignment="1">
      <alignment horizontal="center" vertical="center"/>
    </xf>
    <xf numFmtId="0" fontId="32" fillId="8" borderId="25" xfId="0" applyNumberFormat="1" applyFont="1" applyFill="1" applyBorder="1" applyAlignment="1">
      <alignment horizontal="center" vertical="center"/>
    </xf>
    <xf numFmtId="0" fontId="32" fillId="8" borderId="7" xfId="0" applyNumberFormat="1" applyFont="1" applyFill="1" applyBorder="1" applyAlignment="1">
      <alignment horizontal="center" vertical="center"/>
    </xf>
    <xf numFmtId="0" fontId="38" fillId="0" borderId="0" xfId="0" applyNumberFormat="1" applyFont="1" applyFill="1" applyAlignment="1">
      <alignment horizontal="left" vertical="center"/>
    </xf>
    <xf numFmtId="0" fontId="39"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35" fillId="0" borderId="0" xfId="0" applyNumberFormat="1" applyFont="1" applyFill="1" applyAlignment="1">
      <alignment horizontal="center" vertical="center"/>
    </xf>
    <xf numFmtId="0" fontId="42" fillId="0" borderId="60" xfId="0" applyNumberFormat="1" applyFont="1" applyFill="1" applyBorder="1" applyAlignment="1">
      <alignment horizontal="center" vertical="center" shrinkToFit="1"/>
    </xf>
    <xf numFmtId="0" fontId="42" fillId="0" borderId="61" xfId="0" applyNumberFormat="1" applyFont="1" applyFill="1" applyBorder="1" applyAlignment="1">
      <alignment horizontal="center" vertical="center" shrinkToFit="1"/>
    </xf>
    <xf numFmtId="0" fontId="32" fillId="8" borderId="28" xfId="0" applyNumberFormat="1" applyFont="1" applyFill="1" applyBorder="1" applyAlignment="1">
      <alignment horizontal="center" vertical="center" wrapText="1"/>
    </xf>
    <xf numFmtId="0" fontId="32" fillId="8" borderId="29" xfId="0" applyFont="1" applyFill="1" applyBorder="1" applyAlignment="1">
      <alignment horizontal="center" vertical="center"/>
    </xf>
    <xf numFmtId="0" fontId="32" fillId="8" borderId="26" xfId="0" applyFont="1" applyFill="1" applyBorder="1" applyAlignment="1">
      <alignment horizontal="center" vertical="center"/>
    </xf>
    <xf numFmtId="0" fontId="32" fillId="8" borderId="15" xfId="0" applyFont="1" applyFill="1" applyBorder="1" applyAlignment="1">
      <alignment horizontal="center" vertical="center"/>
    </xf>
    <xf numFmtId="0" fontId="32" fillId="8" borderId="52" xfId="0" applyFont="1" applyFill="1" applyBorder="1" applyAlignment="1">
      <alignment horizontal="center" vertical="center"/>
    </xf>
    <xf numFmtId="0" fontId="32" fillId="8" borderId="6" xfId="0" applyFont="1" applyFill="1" applyBorder="1" applyAlignment="1">
      <alignment horizontal="center" vertical="center"/>
    </xf>
    <xf numFmtId="0" fontId="42" fillId="0" borderId="28" xfId="0" applyNumberFormat="1" applyFont="1" applyFill="1" applyBorder="1" applyAlignment="1">
      <alignment horizontal="center" vertical="center" shrinkToFit="1"/>
    </xf>
    <xf numFmtId="0" fontId="42" fillId="0" borderId="15" xfId="0" applyNumberFormat="1" applyFont="1" applyFill="1" applyBorder="1" applyAlignment="1">
      <alignment horizontal="center" vertical="center" shrinkToFit="1"/>
    </xf>
    <xf numFmtId="0" fontId="42" fillId="0" borderId="29" xfId="0" applyNumberFormat="1" applyFont="1" applyFill="1" applyBorder="1" applyAlignment="1">
      <alignment horizontal="center" vertical="center" shrinkToFit="1"/>
    </xf>
    <xf numFmtId="0" fontId="42" fillId="0" borderId="39" xfId="0" applyNumberFormat="1" applyFont="1" applyFill="1" applyBorder="1" applyAlignment="1">
      <alignment horizontal="center" vertical="center" shrinkToFit="1"/>
    </xf>
    <xf numFmtId="0" fontId="42" fillId="0" borderId="31" xfId="0" applyNumberFormat="1" applyFont="1" applyFill="1" applyBorder="1" applyAlignment="1">
      <alignment horizontal="center" vertical="center" shrinkToFit="1"/>
    </xf>
    <xf numFmtId="0" fontId="42" fillId="0" borderId="52" xfId="0" applyNumberFormat="1" applyFont="1" applyFill="1" applyBorder="1" applyAlignment="1">
      <alignment horizontal="center" vertical="center" shrinkToFit="1"/>
    </xf>
    <xf numFmtId="0" fontId="44" fillId="11" borderId="73" xfId="0" applyNumberFormat="1" applyFont="1" applyFill="1" applyBorder="1" applyAlignment="1">
      <alignment horizontal="center" vertical="center"/>
    </xf>
    <xf numFmtId="0" fontId="44" fillId="11" borderId="44" xfId="0" applyNumberFormat="1" applyFont="1" applyFill="1" applyBorder="1" applyAlignment="1">
      <alignment horizontal="center" vertical="center"/>
    </xf>
    <xf numFmtId="0" fontId="44" fillId="11" borderId="45" xfId="0" applyNumberFormat="1" applyFont="1" applyFill="1" applyBorder="1" applyAlignment="1">
      <alignment horizontal="center" vertical="center"/>
    </xf>
    <xf numFmtId="0" fontId="32" fillId="11" borderId="57" xfId="0" applyNumberFormat="1" applyFont="1" applyFill="1" applyBorder="1" applyAlignment="1">
      <alignment horizontal="center" vertical="center"/>
    </xf>
    <xf numFmtId="0" fontId="32" fillId="11" borderId="29" xfId="0" applyFont="1" applyFill="1" applyBorder="1" applyAlignment="1">
      <alignment horizontal="center" vertical="center"/>
    </xf>
    <xf numFmtId="0" fontId="32" fillId="11" borderId="26" xfId="0" applyFont="1" applyFill="1" applyBorder="1" applyAlignment="1">
      <alignment horizontal="center" vertical="center"/>
    </xf>
    <xf numFmtId="0" fontId="32" fillId="11" borderId="59" xfId="0" applyFont="1" applyFill="1" applyBorder="1" applyAlignment="1">
      <alignment horizontal="center" vertical="center"/>
    </xf>
    <xf numFmtId="0" fontId="32" fillId="11" borderId="52" xfId="0" applyFont="1" applyFill="1" applyBorder="1" applyAlignment="1">
      <alignment horizontal="center" vertical="center"/>
    </xf>
    <xf numFmtId="0" fontId="32" fillId="11" borderId="6" xfId="0" applyFont="1" applyFill="1" applyBorder="1" applyAlignment="1">
      <alignment horizontal="center" vertical="center"/>
    </xf>
    <xf numFmtId="0" fontId="44" fillId="11" borderId="74" xfId="0" applyNumberFormat="1" applyFont="1" applyFill="1" applyBorder="1" applyAlignment="1">
      <alignment horizontal="center" vertical="center"/>
    </xf>
    <xf numFmtId="0" fontId="44" fillId="11" borderId="25" xfId="0" applyNumberFormat="1" applyFont="1" applyFill="1" applyBorder="1" applyAlignment="1">
      <alignment horizontal="center" vertical="center"/>
    </xf>
    <xf numFmtId="0" fontId="44" fillId="11" borderId="7" xfId="0" applyNumberFormat="1" applyFont="1" applyFill="1" applyBorder="1" applyAlignment="1">
      <alignment horizontal="center" vertical="center"/>
    </xf>
    <xf numFmtId="0" fontId="32" fillId="11" borderId="33" xfId="0" applyNumberFormat="1" applyFont="1" applyFill="1" applyBorder="1" applyAlignment="1">
      <alignment horizontal="center" vertical="center"/>
    </xf>
    <xf numFmtId="0" fontId="32" fillId="11" borderId="0" xfId="0" applyFont="1" applyFill="1" applyBorder="1" applyAlignment="1">
      <alignment horizontal="center" vertical="center"/>
    </xf>
    <xf numFmtId="0" fontId="32" fillId="11" borderId="10" xfId="0" applyFont="1" applyFill="1" applyBorder="1" applyAlignment="1">
      <alignment horizontal="center" vertical="center"/>
    </xf>
    <xf numFmtId="0" fontId="41" fillId="0" borderId="73" xfId="0" applyNumberFormat="1" applyFont="1" applyFill="1" applyBorder="1" applyAlignment="1">
      <alignment horizontal="center" vertical="center" wrapText="1"/>
    </xf>
    <xf numFmtId="0" fontId="41" fillId="0" borderId="44" xfId="0" applyNumberFormat="1" applyFont="1" applyFill="1" applyBorder="1" applyAlignment="1">
      <alignment horizontal="center" vertical="center" wrapText="1"/>
    </xf>
    <xf numFmtId="0" fontId="41" fillId="0" borderId="64" xfId="0" applyNumberFormat="1" applyFont="1" applyFill="1" applyBorder="1" applyAlignment="1">
      <alignment horizontal="center" vertical="center" wrapText="1"/>
    </xf>
    <xf numFmtId="0" fontId="32" fillId="0" borderId="7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68" xfId="0" applyFont="1" applyBorder="1" applyAlignment="1">
      <alignment horizontal="center" vertical="center" wrapText="1"/>
    </xf>
    <xf numFmtId="0" fontId="44" fillId="8" borderId="41" xfId="0" applyNumberFormat="1" applyFont="1" applyFill="1" applyBorder="1" applyAlignment="1">
      <alignment horizontal="center" vertical="center"/>
    </xf>
    <xf numFmtId="0" fontId="44" fillId="8" borderId="44" xfId="0" applyNumberFormat="1" applyFont="1" applyFill="1" applyBorder="1" applyAlignment="1">
      <alignment horizontal="center" vertical="center"/>
    </xf>
    <xf numFmtId="0" fontId="44" fillId="8" borderId="45" xfId="0" applyNumberFormat="1" applyFont="1" applyFill="1" applyBorder="1" applyAlignment="1">
      <alignment horizontal="center" vertical="center"/>
    </xf>
    <xf numFmtId="0" fontId="32" fillId="8" borderId="41" xfId="0" applyFont="1" applyFill="1" applyBorder="1" applyAlignment="1">
      <alignment horizontal="center" vertical="center" wrapText="1"/>
    </xf>
    <xf numFmtId="0" fontId="32" fillId="8" borderId="44" xfId="0" applyFont="1" applyFill="1" applyBorder="1" applyAlignment="1">
      <alignment horizontal="center" vertical="center" wrapText="1"/>
    </xf>
    <xf numFmtId="0" fontId="32" fillId="8" borderId="45" xfId="0" applyFont="1" applyFill="1" applyBorder="1" applyAlignment="1">
      <alignment horizontal="center" vertical="center" wrapText="1"/>
    </xf>
    <xf numFmtId="0" fontId="32" fillId="8" borderId="58" xfId="0" applyNumberFormat="1" applyFont="1" applyFill="1" applyBorder="1" applyAlignment="1">
      <alignment horizontal="center" vertical="center" wrapText="1"/>
    </xf>
    <xf numFmtId="0" fontId="32" fillId="8" borderId="46" xfId="0" applyFont="1" applyFill="1" applyBorder="1" applyAlignment="1">
      <alignment horizontal="center" vertical="center"/>
    </xf>
    <xf numFmtId="0" fontId="32" fillId="8" borderId="50" xfId="0" applyFont="1" applyFill="1" applyBorder="1" applyAlignment="1">
      <alignment horizontal="center" vertical="center"/>
    </xf>
    <xf numFmtId="0" fontId="32" fillId="8" borderId="33" xfId="0" applyNumberFormat="1" applyFont="1" applyFill="1" applyBorder="1" applyAlignment="1">
      <alignment horizontal="center" vertical="center" wrapText="1"/>
    </xf>
    <xf numFmtId="0" fontId="32" fillId="8" borderId="0" xfId="0" applyFont="1" applyFill="1" applyBorder="1" applyAlignment="1">
      <alignment horizontal="center" vertical="center"/>
    </xf>
    <xf numFmtId="0" fontId="32" fillId="8" borderId="10" xfId="0" applyFont="1" applyFill="1" applyBorder="1" applyAlignment="1">
      <alignment horizontal="center" vertical="center"/>
    </xf>
    <xf numFmtId="0" fontId="32" fillId="8" borderId="33" xfId="0" applyNumberFormat="1" applyFont="1" applyFill="1" applyBorder="1" applyAlignment="1">
      <alignment horizontal="center" vertical="center"/>
    </xf>
    <xf numFmtId="0" fontId="32" fillId="8" borderId="38" xfId="0" applyNumberFormat="1" applyFont="1" applyFill="1" applyBorder="1" applyAlignment="1">
      <alignment horizontal="center" vertical="center"/>
    </xf>
    <xf numFmtId="0" fontId="32" fillId="8" borderId="39" xfId="0" applyFont="1" applyFill="1" applyBorder="1" applyAlignment="1">
      <alignment horizontal="center" vertical="center"/>
    </xf>
    <xf numFmtId="0" fontId="32" fillId="8" borderId="56" xfId="0" applyFont="1" applyFill="1" applyBorder="1" applyAlignment="1">
      <alignment horizontal="center" vertical="center"/>
    </xf>
    <xf numFmtId="0" fontId="45" fillId="8" borderId="28" xfId="0" applyNumberFormat="1" applyFont="1" applyFill="1" applyBorder="1" applyAlignment="1">
      <alignment horizontal="center" vertical="center" wrapText="1"/>
    </xf>
    <xf numFmtId="0" fontId="45" fillId="8" borderId="29" xfId="0" applyFont="1" applyFill="1" applyBorder="1" applyAlignment="1">
      <alignment horizontal="center" vertical="center" wrapText="1"/>
    </xf>
    <xf numFmtId="0" fontId="45" fillId="8" borderId="26" xfId="0" applyFont="1" applyFill="1" applyBorder="1" applyAlignment="1">
      <alignment horizontal="center" vertical="center" wrapText="1"/>
    </xf>
    <xf numFmtId="0" fontId="45" fillId="8" borderId="15" xfId="0" applyFont="1" applyFill="1" applyBorder="1" applyAlignment="1">
      <alignment horizontal="center" vertical="center" wrapText="1"/>
    </xf>
    <xf numFmtId="0" fontId="45" fillId="8" borderId="52"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2" fillId="0" borderId="0" xfId="0" applyNumberFormat="1" applyFont="1" applyBorder="1" applyAlignment="1">
      <alignment horizontal="left" vertical="center" shrinkToFit="1"/>
    </xf>
    <xf numFmtId="0" fontId="32" fillId="11" borderId="72" xfId="0" applyNumberFormat="1" applyFont="1" applyFill="1" applyBorder="1" applyAlignment="1">
      <alignment horizontal="center" vertical="center"/>
    </xf>
    <xf numFmtId="0" fontId="32" fillId="11" borderId="16" xfId="0" applyNumberFormat="1" applyFont="1" applyFill="1" applyBorder="1" applyAlignment="1">
      <alignment horizontal="center" vertical="center"/>
    </xf>
    <xf numFmtId="0" fontId="32" fillId="11" borderId="55" xfId="0" applyNumberFormat="1" applyFont="1" applyFill="1" applyBorder="1" applyAlignment="1">
      <alignment horizontal="center" vertical="center"/>
    </xf>
    <xf numFmtId="0" fontId="32" fillId="8" borderId="1" xfId="0" applyNumberFormat="1" applyFont="1" applyFill="1" applyBorder="1" applyAlignment="1">
      <alignment horizontal="center" vertical="center"/>
    </xf>
    <xf numFmtId="0" fontId="32" fillId="8" borderId="16" xfId="0" applyNumberFormat="1" applyFont="1" applyFill="1" applyBorder="1" applyAlignment="1">
      <alignment horizontal="center" vertical="center"/>
    </xf>
    <xf numFmtId="0" fontId="32" fillId="8" borderId="55" xfId="0" applyNumberFormat="1" applyFont="1" applyFill="1" applyBorder="1" applyAlignment="1">
      <alignment horizontal="center" vertical="center"/>
    </xf>
    <xf numFmtId="0" fontId="45" fillId="8" borderId="58" xfId="0" applyNumberFormat="1" applyFont="1" applyFill="1" applyBorder="1" applyAlignment="1">
      <alignment horizontal="center" vertical="center"/>
    </xf>
    <xf numFmtId="0" fontId="45" fillId="8" borderId="46" xfId="0" applyNumberFormat="1" applyFont="1" applyFill="1" applyBorder="1" applyAlignment="1">
      <alignment horizontal="center" vertical="center"/>
    </xf>
    <xf numFmtId="0" fontId="45" fillId="8" borderId="50" xfId="0" applyNumberFormat="1" applyFont="1" applyFill="1" applyBorder="1" applyAlignment="1">
      <alignment horizontal="center" vertical="center"/>
    </xf>
    <xf numFmtId="0" fontId="45" fillId="8" borderId="33" xfId="0" applyNumberFormat="1" applyFont="1" applyFill="1" applyBorder="1" applyAlignment="1">
      <alignment horizontal="center" vertical="center"/>
    </xf>
    <xf numFmtId="0" fontId="45" fillId="8" borderId="0" xfId="0" applyNumberFormat="1" applyFont="1" applyFill="1" applyBorder="1" applyAlignment="1">
      <alignment horizontal="center" vertical="center"/>
    </xf>
    <xf numFmtId="0" fontId="45" fillId="8" borderId="10" xfId="0" applyNumberFormat="1" applyFont="1" applyFill="1" applyBorder="1" applyAlignment="1">
      <alignment horizontal="center" vertical="center"/>
    </xf>
    <xf numFmtId="0" fontId="45" fillId="8" borderId="38" xfId="0" applyNumberFormat="1" applyFont="1" applyFill="1" applyBorder="1" applyAlignment="1">
      <alignment horizontal="center" vertical="center"/>
    </xf>
    <xf numFmtId="0" fontId="45" fillId="8" borderId="39" xfId="0" applyNumberFormat="1" applyFont="1" applyFill="1" applyBorder="1" applyAlignment="1">
      <alignment horizontal="center" vertical="center"/>
    </xf>
    <xf numFmtId="0" fontId="45" fillId="8" borderId="56" xfId="0" applyNumberFormat="1" applyFont="1" applyFill="1" applyBorder="1" applyAlignment="1">
      <alignment horizontal="center" vertical="center"/>
    </xf>
    <xf numFmtId="0" fontId="32" fillId="8" borderId="41" xfId="0" applyNumberFormat="1" applyFont="1" applyFill="1" applyBorder="1" applyAlignment="1">
      <alignment horizontal="center" vertical="center"/>
    </xf>
    <xf numFmtId="0" fontId="32" fillId="8" borderId="44" xfId="0" applyNumberFormat="1" applyFont="1" applyFill="1" applyBorder="1" applyAlignment="1">
      <alignment horizontal="center" vertical="center"/>
    </xf>
    <xf numFmtId="0" fontId="32" fillId="8" borderId="45" xfId="0" applyNumberFormat="1" applyFont="1" applyFill="1" applyBorder="1" applyAlignment="1">
      <alignment horizontal="center" vertical="center"/>
    </xf>
    <xf numFmtId="0" fontId="42" fillId="0" borderId="1" xfId="0" applyNumberFormat="1" applyFont="1" applyFill="1" applyBorder="1" applyAlignment="1">
      <alignment horizontal="left" vertical="center" shrinkToFit="1"/>
    </xf>
    <xf numFmtId="0" fontId="32" fillId="0" borderId="16" xfId="0" applyFont="1" applyBorder="1" applyAlignment="1">
      <alignment horizontal="left"/>
    </xf>
    <xf numFmtId="0" fontId="32" fillId="0" borderId="55" xfId="0" applyFont="1" applyBorder="1" applyAlignment="1">
      <alignment horizontal="left"/>
    </xf>
    <xf numFmtId="0" fontId="42" fillId="0" borderId="62" xfId="0" applyNumberFormat="1" applyFont="1" applyFill="1" applyBorder="1" applyAlignment="1">
      <alignment horizontal="center" vertical="center" shrinkToFit="1"/>
    </xf>
    <xf numFmtId="0" fontId="41" fillId="0" borderId="28" xfId="0" applyNumberFormat="1" applyFont="1" applyFill="1" applyBorder="1" applyAlignment="1">
      <alignment horizontal="center" vertical="center" wrapText="1"/>
    </xf>
    <xf numFmtId="0" fontId="41" fillId="0" borderId="26" xfId="0" applyNumberFormat="1" applyFont="1" applyFill="1" applyBorder="1" applyAlignment="1">
      <alignment horizontal="center" vertical="center" wrapText="1"/>
    </xf>
    <xf numFmtId="0" fontId="41" fillId="0" borderId="13" xfId="0" applyNumberFormat="1" applyFont="1" applyFill="1" applyBorder="1" applyAlignment="1">
      <alignment horizontal="center" vertical="center" wrapText="1"/>
    </xf>
    <xf numFmtId="0" fontId="41" fillId="0" borderId="10" xfId="0" applyNumberFormat="1" applyFont="1" applyFill="1" applyBorder="1" applyAlignment="1">
      <alignment horizontal="center" vertical="center" wrapText="1"/>
    </xf>
    <xf numFmtId="0" fontId="41" fillId="0" borderId="54" xfId="0" applyNumberFormat="1" applyFont="1" applyFill="1" applyBorder="1" applyAlignment="1">
      <alignment horizontal="center" vertical="center" wrapText="1"/>
    </xf>
    <xf numFmtId="0" fontId="41" fillId="0" borderId="56" xfId="0" applyNumberFormat="1" applyFont="1" applyFill="1" applyBorder="1" applyAlignment="1">
      <alignment horizontal="center" vertical="center" wrapText="1"/>
    </xf>
    <xf numFmtId="0" fontId="42" fillId="0" borderId="0" xfId="0" applyFont="1" applyBorder="1" applyAlignment="1">
      <alignment horizontal="left" vertical="center" shrinkToFit="1"/>
    </xf>
    <xf numFmtId="0" fontId="32" fillId="8" borderId="13" xfId="0" applyNumberFormat="1" applyFont="1" applyFill="1" applyBorder="1" applyAlignment="1">
      <alignment horizontal="center" vertical="center" wrapText="1"/>
    </xf>
    <xf numFmtId="0" fontId="32" fillId="8" borderId="29" xfId="0" applyNumberFormat="1" applyFont="1" applyFill="1" applyBorder="1" applyAlignment="1">
      <alignment horizontal="center" vertical="center" wrapText="1"/>
    </xf>
    <xf numFmtId="0" fontId="32" fillId="8" borderId="26" xfId="0" applyNumberFormat="1" applyFont="1" applyFill="1" applyBorder="1" applyAlignment="1">
      <alignment horizontal="center" vertical="center" wrapText="1"/>
    </xf>
    <xf numFmtId="0" fontId="32" fillId="8" borderId="54" xfId="0" applyNumberFormat="1" applyFont="1" applyFill="1" applyBorder="1" applyAlignment="1">
      <alignment horizontal="center" vertical="center" wrapText="1"/>
    </xf>
    <xf numFmtId="0" fontId="32" fillId="8" borderId="39" xfId="0" applyNumberFormat="1" applyFont="1" applyFill="1" applyBorder="1" applyAlignment="1">
      <alignment horizontal="center" vertical="center" wrapText="1"/>
    </xf>
    <xf numFmtId="0" fontId="32" fillId="8" borderId="56" xfId="0" applyNumberFormat="1" applyFont="1" applyFill="1" applyBorder="1" applyAlignment="1">
      <alignment horizontal="center" vertical="center" wrapText="1"/>
    </xf>
    <xf numFmtId="0" fontId="42" fillId="0" borderId="39" xfId="0" applyNumberFormat="1" applyFont="1" applyBorder="1" applyAlignment="1">
      <alignment horizontal="left" vertical="center" shrinkToFit="1"/>
    </xf>
    <xf numFmtId="0" fontId="42" fillId="0" borderId="41" xfId="0" applyNumberFormat="1" applyFont="1" applyFill="1" applyBorder="1" applyAlignment="1">
      <alignment horizontal="left" vertical="center" shrinkToFit="1"/>
    </xf>
    <xf numFmtId="0" fontId="32" fillId="0" borderId="44" xfId="0" applyFont="1" applyBorder="1" applyAlignment="1"/>
    <xf numFmtId="0" fontId="32" fillId="0" borderId="64" xfId="0" applyFont="1" applyBorder="1" applyAlignment="1"/>
    <xf numFmtId="0" fontId="42" fillId="0" borderId="26" xfId="0" applyNumberFormat="1" applyFont="1" applyFill="1" applyBorder="1" applyAlignment="1">
      <alignment horizontal="center" vertical="center" shrinkToFit="1"/>
    </xf>
    <xf numFmtId="0" fontId="42" fillId="0" borderId="10" xfId="0" applyNumberFormat="1" applyFont="1" applyFill="1" applyBorder="1" applyAlignment="1">
      <alignment horizontal="center" vertical="center" shrinkToFit="1"/>
    </xf>
    <xf numFmtId="0" fontId="42" fillId="0" borderId="56" xfId="0" applyNumberFormat="1" applyFont="1" applyFill="1" applyBorder="1" applyAlignment="1">
      <alignment horizontal="center" vertical="center" shrinkToFit="1"/>
    </xf>
    <xf numFmtId="0" fontId="42" fillId="0" borderId="0" xfId="0" applyNumberFormat="1" applyFont="1" applyFill="1" applyBorder="1" applyAlignment="1">
      <alignment horizontal="center" vertical="center" shrinkToFit="1"/>
    </xf>
    <xf numFmtId="0" fontId="42" fillId="0" borderId="13" xfId="0" applyNumberFormat="1" applyFont="1" applyFill="1" applyBorder="1" applyAlignment="1">
      <alignment horizontal="center" vertical="center" shrinkToFit="1"/>
    </xf>
    <xf numFmtId="0" fontId="42" fillId="0" borderId="54" xfId="0" applyNumberFormat="1" applyFont="1" applyFill="1" applyBorder="1" applyAlignment="1">
      <alignment horizontal="center" vertical="center" shrinkToFit="1"/>
    </xf>
    <xf numFmtId="0" fontId="42" fillId="0" borderId="13" xfId="0" applyNumberFormat="1" applyFont="1" applyFill="1" applyBorder="1" applyAlignment="1">
      <alignment horizontal="left" vertical="center" wrapText="1" shrinkToFit="1"/>
    </xf>
    <xf numFmtId="0" fontId="32" fillId="0" borderId="0" xfId="0" applyFont="1" applyAlignment="1">
      <alignment horizontal="left"/>
    </xf>
    <xf numFmtId="0" fontId="32" fillId="0" borderId="10" xfId="0" applyFont="1" applyBorder="1" applyAlignment="1">
      <alignment horizontal="left"/>
    </xf>
    <xf numFmtId="0" fontId="32" fillId="0" borderId="13" xfId="0" applyFont="1" applyBorder="1" applyAlignment="1">
      <alignment horizontal="left"/>
    </xf>
    <xf numFmtId="0" fontId="32" fillId="0" borderId="54" xfId="0" applyFont="1" applyBorder="1" applyAlignment="1">
      <alignment horizontal="left"/>
    </xf>
    <xf numFmtId="0" fontId="32" fillId="0" borderId="39" xfId="0" applyFont="1" applyBorder="1" applyAlignment="1">
      <alignment horizontal="left"/>
    </xf>
    <xf numFmtId="0" fontId="32" fillId="0" borderId="56" xfId="0" applyFont="1" applyBorder="1" applyAlignment="1">
      <alignment horizontal="left"/>
    </xf>
    <xf numFmtId="0" fontId="32" fillId="8" borderId="0" xfId="0" applyNumberFormat="1" applyFont="1" applyFill="1" applyBorder="1" applyAlignment="1">
      <alignment horizontal="center" vertical="center" wrapText="1"/>
    </xf>
    <xf numFmtId="0" fontId="32" fillId="8" borderId="10" xfId="0" applyNumberFormat="1" applyFont="1" applyFill="1" applyBorder="1" applyAlignment="1">
      <alignment horizontal="center" vertical="center" wrapText="1"/>
    </xf>
    <xf numFmtId="0" fontId="32" fillId="8" borderId="13" xfId="0" applyFont="1" applyFill="1" applyBorder="1" applyAlignment="1">
      <alignment horizontal="center" vertical="center"/>
    </xf>
    <xf numFmtId="0" fontId="32" fillId="8" borderId="14" xfId="0" applyNumberFormat="1" applyFont="1" applyFill="1" applyBorder="1" applyAlignment="1">
      <alignment horizontal="center" vertical="center" shrinkToFit="1"/>
    </xf>
    <xf numFmtId="0" fontId="32" fillId="8" borderId="25" xfId="0" applyNumberFormat="1" applyFont="1" applyFill="1" applyBorder="1" applyAlignment="1">
      <alignment horizontal="center" vertical="center" shrinkToFit="1"/>
    </xf>
    <xf numFmtId="0" fontId="32" fillId="8" borderId="7" xfId="0" applyNumberFormat="1" applyFont="1" applyFill="1" applyBorder="1" applyAlignment="1">
      <alignment horizontal="center" vertical="center" shrinkToFit="1"/>
    </xf>
    <xf numFmtId="0" fontId="32" fillId="2" borderId="28" xfId="0" applyNumberFormat="1" applyFont="1" applyFill="1" applyBorder="1" applyAlignment="1">
      <alignment horizontal="center" vertical="center"/>
    </xf>
    <xf numFmtId="0" fontId="32" fillId="2" borderId="29" xfId="0" applyNumberFormat="1" applyFont="1" applyFill="1" applyBorder="1" applyAlignment="1">
      <alignment horizontal="center" vertical="center"/>
    </xf>
    <xf numFmtId="0" fontId="32" fillId="2" borderId="26" xfId="0" applyNumberFormat="1" applyFont="1" applyFill="1" applyBorder="1" applyAlignment="1">
      <alignment horizontal="center" vertical="center"/>
    </xf>
    <xf numFmtId="0" fontId="32" fillId="2" borderId="13" xfId="0" applyNumberFormat="1" applyFont="1" applyFill="1" applyBorder="1" applyAlignment="1">
      <alignment horizontal="center" vertical="center"/>
    </xf>
    <xf numFmtId="0" fontId="32" fillId="2" borderId="0" xfId="0" applyNumberFormat="1" applyFont="1" applyFill="1" applyBorder="1" applyAlignment="1">
      <alignment horizontal="center" vertical="center"/>
    </xf>
    <xf numFmtId="0" fontId="32" fillId="2" borderId="10" xfId="0" applyNumberFormat="1" applyFont="1" applyFill="1" applyBorder="1" applyAlignment="1">
      <alignment horizontal="center" vertical="center"/>
    </xf>
    <xf numFmtId="0" fontId="32" fillId="2" borderId="15" xfId="0" applyNumberFormat="1" applyFont="1" applyFill="1" applyBorder="1" applyAlignment="1">
      <alignment horizontal="center" vertical="center"/>
    </xf>
    <xf numFmtId="0" fontId="32" fillId="2" borderId="52" xfId="0" applyNumberFormat="1" applyFont="1" applyFill="1" applyBorder="1" applyAlignment="1">
      <alignment horizontal="center" vertical="center"/>
    </xf>
    <xf numFmtId="0" fontId="32" fillId="2" borderId="6" xfId="0" applyNumberFormat="1" applyFont="1" applyFill="1" applyBorder="1" applyAlignment="1">
      <alignment horizontal="center" vertical="center"/>
    </xf>
    <xf numFmtId="0" fontId="32" fillId="2" borderId="14" xfId="0" applyNumberFormat="1" applyFont="1" applyFill="1" applyBorder="1" applyAlignment="1">
      <alignment horizontal="center" vertical="center"/>
    </xf>
    <xf numFmtId="0" fontId="32" fillId="2" borderId="25" xfId="0" applyNumberFormat="1" applyFont="1" applyFill="1" applyBorder="1" applyAlignment="1">
      <alignment horizontal="center" vertical="center"/>
    </xf>
    <xf numFmtId="0" fontId="32" fillId="2" borderId="7" xfId="0" applyNumberFormat="1" applyFont="1" applyFill="1" applyBorder="1" applyAlignment="1">
      <alignment horizontal="center" vertical="center"/>
    </xf>
    <xf numFmtId="0" fontId="32" fillId="8" borderId="26" xfId="0" applyFont="1" applyFill="1" applyBorder="1" applyAlignment="1">
      <alignment horizontal="center" vertical="center" wrapText="1"/>
    </xf>
    <xf numFmtId="0" fontId="32" fillId="8" borderId="13"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32" fillId="8" borderId="15" xfId="0" applyFont="1" applyFill="1" applyBorder="1" applyAlignment="1">
      <alignment horizontal="center" vertical="center" wrapText="1"/>
    </xf>
    <xf numFmtId="0" fontId="32" fillId="8" borderId="6" xfId="0" applyFont="1" applyFill="1" applyBorder="1" applyAlignment="1">
      <alignment horizontal="center" vertical="center" wrapText="1"/>
    </xf>
    <xf numFmtId="0" fontId="32" fillId="2" borderId="25" xfId="0" applyFont="1" applyFill="1" applyBorder="1" applyAlignment="1">
      <alignment horizontal="center" vertical="center"/>
    </xf>
    <xf numFmtId="0" fontId="32" fillId="2" borderId="7" xfId="0" applyFont="1" applyFill="1" applyBorder="1" applyAlignment="1">
      <alignment horizontal="center" vertical="center"/>
    </xf>
    <xf numFmtId="0" fontId="3" fillId="2" borderId="14" xfId="0" applyNumberFormat="1" applyFont="1" applyFill="1" applyBorder="1" applyAlignment="1">
      <alignment horizontal="center" vertical="center"/>
    </xf>
    <xf numFmtId="0" fontId="41" fillId="8" borderId="14" xfId="0" applyNumberFormat="1" applyFont="1" applyFill="1" applyBorder="1" applyAlignment="1">
      <alignment horizontal="center" vertical="center" shrinkToFit="1"/>
    </xf>
    <xf numFmtId="0" fontId="41" fillId="8" borderId="25" xfId="0" applyNumberFormat="1" applyFont="1" applyFill="1" applyBorder="1" applyAlignment="1">
      <alignment horizontal="center" vertical="center" shrinkToFit="1"/>
    </xf>
    <xf numFmtId="0" fontId="41" fillId="8" borderId="7" xfId="0" applyNumberFormat="1" applyFont="1" applyFill="1" applyBorder="1" applyAlignment="1">
      <alignment horizontal="center" vertical="center" shrinkToFit="1"/>
    </xf>
    <xf numFmtId="0" fontId="8" fillId="2" borderId="28" xfId="0" applyNumberFormat="1" applyFont="1" applyFill="1" applyBorder="1" applyAlignment="1">
      <alignment horizontal="center" vertical="center" wrapText="1"/>
    </xf>
    <xf numFmtId="0" fontId="41" fillId="2" borderId="29" xfId="0" applyNumberFormat="1" applyFont="1" applyFill="1" applyBorder="1" applyAlignment="1">
      <alignment horizontal="center" vertical="center" wrapText="1"/>
    </xf>
    <xf numFmtId="0" fontId="41" fillId="2" borderId="26"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41" fillId="2" borderId="0" xfId="0" applyNumberFormat="1" applyFont="1" applyFill="1" applyBorder="1" applyAlignment="1">
      <alignment horizontal="center" vertical="center" wrapText="1"/>
    </xf>
    <xf numFmtId="0" fontId="41" fillId="2" borderId="10" xfId="0" applyNumberFormat="1" applyFont="1" applyFill="1" applyBorder="1" applyAlignment="1">
      <alignment horizontal="center" vertical="center" wrapText="1"/>
    </xf>
    <xf numFmtId="0" fontId="41" fillId="2" borderId="15" xfId="0" applyNumberFormat="1" applyFont="1" applyFill="1" applyBorder="1" applyAlignment="1">
      <alignment horizontal="center" vertical="center" wrapText="1"/>
    </xf>
    <xf numFmtId="0" fontId="41" fillId="2" borderId="52" xfId="0" applyNumberFormat="1" applyFont="1" applyFill="1" applyBorder="1" applyAlignment="1">
      <alignment horizontal="center" vertical="center" wrapText="1"/>
    </xf>
    <xf numFmtId="0" fontId="41" fillId="2" borderId="6" xfId="0" applyNumberFormat="1" applyFont="1" applyFill="1" applyBorder="1" applyAlignment="1">
      <alignment horizontal="center" vertical="center" wrapText="1"/>
    </xf>
    <xf numFmtId="0" fontId="41" fillId="2" borderId="28" xfId="0" applyNumberFormat="1" applyFont="1" applyFill="1" applyBorder="1" applyAlignment="1">
      <alignment horizontal="center" vertical="center" wrapText="1"/>
    </xf>
    <xf numFmtId="0" fontId="41" fillId="2" borderId="13" xfId="0" applyNumberFormat="1" applyFont="1" applyFill="1" applyBorder="1" applyAlignment="1">
      <alignment horizontal="center" vertical="center" wrapText="1"/>
    </xf>
    <xf numFmtId="0" fontId="8" fillId="2" borderId="28" xfId="0" applyFont="1" applyFill="1" applyBorder="1" applyAlignment="1">
      <alignment horizontal="center" vertical="center" wrapText="1"/>
    </xf>
    <xf numFmtId="0" fontId="41" fillId="2" borderId="29" xfId="0" applyFont="1" applyFill="1" applyBorder="1" applyAlignment="1">
      <alignment horizontal="center" vertical="center" wrapText="1"/>
    </xf>
    <xf numFmtId="0" fontId="41" fillId="2" borderId="2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41" fillId="2" borderId="10" xfId="0" applyFont="1" applyFill="1" applyBorder="1" applyAlignment="1">
      <alignment horizontal="center" vertical="center" wrapText="1"/>
    </xf>
    <xf numFmtId="0" fontId="41" fillId="2" borderId="15" xfId="0" applyFont="1" applyFill="1" applyBorder="1" applyAlignment="1">
      <alignment horizontal="center" vertical="center" wrapText="1"/>
    </xf>
    <xf numFmtId="0" fontId="41" fillId="2" borderId="52"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8" borderId="14" xfId="0" applyNumberFormat="1" applyFont="1" applyFill="1" applyBorder="1" applyAlignment="1">
      <alignment horizontal="center" vertical="center"/>
    </xf>
    <xf numFmtId="0" fontId="41" fillId="8" borderId="25" xfId="0" applyNumberFormat="1" applyFont="1" applyFill="1" applyBorder="1" applyAlignment="1">
      <alignment horizontal="center" vertical="center"/>
    </xf>
    <xf numFmtId="0" fontId="41" fillId="8" borderId="7" xfId="0" applyNumberFormat="1" applyFont="1" applyFill="1" applyBorder="1" applyAlignment="1">
      <alignment horizontal="center" vertical="center"/>
    </xf>
    <xf numFmtId="0" fontId="42" fillId="0" borderId="58" xfId="0" applyNumberFormat="1" applyFont="1" applyFill="1" applyBorder="1" applyAlignment="1">
      <alignment horizontal="center" vertical="center"/>
    </xf>
    <xf numFmtId="0" fontId="42" fillId="0" borderId="46" xfId="0" applyNumberFormat="1" applyFont="1" applyFill="1" applyBorder="1" applyAlignment="1">
      <alignment horizontal="center" vertical="center"/>
    </xf>
    <xf numFmtId="0" fontId="42" fillId="0" borderId="47" xfId="0" applyNumberFormat="1" applyFont="1" applyFill="1" applyBorder="1" applyAlignment="1">
      <alignment horizontal="center" vertical="center"/>
    </xf>
    <xf numFmtId="0" fontId="42" fillId="0" borderId="59" xfId="0" applyNumberFormat="1" applyFont="1" applyFill="1" applyBorder="1" applyAlignment="1">
      <alignment horizontal="center" vertical="center"/>
    </xf>
    <xf numFmtId="0" fontId="42" fillId="0" borderId="52" xfId="0" applyNumberFormat="1" applyFont="1" applyFill="1" applyBorder="1" applyAlignment="1">
      <alignment horizontal="center" vertical="center"/>
    </xf>
    <xf numFmtId="0" fontId="42" fillId="0" borderId="63" xfId="0" applyNumberFormat="1" applyFont="1" applyFill="1" applyBorder="1" applyAlignment="1">
      <alignment horizontal="center" vertical="center"/>
    </xf>
    <xf numFmtId="0" fontId="32" fillId="8" borderId="65" xfId="0" applyNumberFormat="1" applyFont="1" applyFill="1" applyBorder="1" applyAlignment="1">
      <alignment horizontal="center" vertical="center" wrapText="1"/>
    </xf>
    <xf numFmtId="0" fontId="32" fillId="8" borderId="66" xfId="0" applyFont="1" applyFill="1" applyBorder="1" applyAlignment="1">
      <alignment horizontal="center" vertical="center" wrapText="1"/>
    </xf>
    <xf numFmtId="0" fontId="32" fillId="8" borderId="67" xfId="0" applyFont="1" applyFill="1" applyBorder="1" applyAlignment="1">
      <alignment horizontal="center" vertical="center" wrapText="1"/>
    </xf>
    <xf numFmtId="0" fontId="32" fillId="8" borderId="66" xfId="0" applyNumberFormat="1" applyFont="1" applyFill="1" applyBorder="1" applyAlignment="1">
      <alignment horizontal="center" vertical="center"/>
    </xf>
    <xf numFmtId="0" fontId="32" fillId="8" borderId="67" xfId="0" applyNumberFormat="1" applyFont="1" applyFill="1" applyBorder="1" applyAlignment="1">
      <alignment horizontal="center" vertical="center"/>
    </xf>
    <xf numFmtId="0" fontId="42" fillId="3" borderId="65" xfId="0" applyFont="1" applyFill="1" applyBorder="1" applyAlignment="1">
      <alignment horizontal="left" vertical="center" shrinkToFit="1"/>
    </xf>
    <xf numFmtId="0" fontId="42" fillId="0" borderId="66" xfId="0" applyFont="1" applyBorder="1" applyAlignment="1">
      <alignment horizontal="left" vertical="center" shrinkToFit="1"/>
    </xf>
    <xf numFmtId="0" fontId="42" fillId="0" borderId="69" xfId="0" applyFont="1" applyBorder="1" applyAlignment="1">
      <alignment horizontal="left" vertical="center" shrinkToFit="1"/>
    </xf>
    <xf numFmtId="0" fontId="32" fillId="8" borderId="70" xfId="0" applyNumberFormat="1" applyFont="1" applyFill="1" applyBorder="1" applyAlignment="1">
      <alignment horizontal="center" vertical="center" wrapText="1"/>
    </xf>
    <xf numFmtId="0" fontId="42" fillId="3" borderId="1" xfId="0" applyFont="1" applyFill="1" applyBorder="1" applyAlignment="1">
      <alignment horizontal="left" vertical="center" shrinkToFit="1"/>
    </xf>
    <xf numFmtId="0" fontId="32" fillId="0" borderId="71" xfId="0" applyFont="1" applyBorder="1" applyAlignment="1">
      <alignment horizontal="left"/>
    </xf>
    <xf numFmtId="0" fontId="42" fillId="0" borderId="1"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42" fillId="0" borderId="71" xfId="0" applyFont="1" applyFill="1" applyBorder="1" applyAlignment="1">
      <alignment horizontal="center" vertical="center" shrinkToFit="1"/>
    </xf>
    <xf numFmtId="0" fontId="43" fillId="0" borderId="57" xfId="0" applyNumberFormat="1" applyFont="1" applyFill="1" applyBorder="1" applyAlignment="1">
      <alignment horizontal="distributed" vertical="center" wrapText="1"/>
    </xf>
    <xf numFmtId="0" fontId="43" fillId="0" borderId="29" xfId="0" applyNumberFormat="1" applyFont="1" applyFill="1" applyBorder="1" applyAlignment="1">
      <alignment horizontal="distributed" vertical="center" wrapText="1"/>
    </xf>
    <xf numFmtId="0" fontId="43" fillId="0" borderId="33" xfId="0" applyNumberFormat="1" applyFont="1" applyFill="1" applyBorder="1" applyAlignment="1">
      <alignment horizontal="distributed" vertical="center" wrapText="1"/>
    </xf>
    <xf numFmtId="0" fontId="43" fillId="0" borderId="0" xfId="0" applyNumberFormat="1" applyFont="1" applyFill="1" applyBorder="1" applyAlignment="1">
      <alignment horizontal="distributed" vertical="center" wrapText="1"/>
    </xf>
    <xf numFmtId="0" fontId="43" fillId="0" borderId="38" xfId="0" applyNumberFormat="1" applyFont="1" applyFill="1" applyBorder="1" applyAlignment="1">
      <alignment horizontal="distributed" vertical="center" wrapText="1"/>
    </xf>
    <xf numFmtId="0" fontId="43" fillId="0" borderId="39" xfId="0" applyNumberFormat="1" applyFont="1" applyFill="1" applyBorder="1" applyAlignment="1">
      <alignment horizontal="distributed" vertical="center" wrapText="1"/>
    </xf>
    <xf numFmtId="0" fontId="42" fillId="0" borderId="44" xfId="0" applyNumberFormat="1" applyFont="1" applyFill="1" applyBorder="1" applyAlignment="1">
      <alignment horizontal="left" vertical="center" shrinkToFit="1"/>
    </xf>
    <xf numFmtId="0" fontId="42" fillId="0" borderId="45" xfId="0" applyNumberFormat="1" applyFont="1" applyFill="1" applyBorder="1" applyAlignment="1">
      <alignment horizontal="left" vertical="center" shrinkToFit="1"/>
    </xf>
    <xf numFmtId="0" fontId="42" fillId="0" borderId="29" xfId="0" applyNumberFormat="1" applyFont="1" applyFill="1" applyBorder="1" applyAlignment="1">
      <alignment horizontal="left" vertical="center" shrinkToFit="1"/>
    </xf>
    <xf numFmtId="0" fontId="42" fillId="0" borderId="26" xfId="0" applyNumberFormat="1" applyFont="1" applyFill="1" applyBorder="1" applyAlignment="1">
      <alignment horizontal="left" vertical="center" shrinkToFit="1"/>
    </xf>
    <xf numFmtId="0" fontId="42" fillId="0" borderId="52" xfId="0" applyNumberFormat="1" applyFont="1" applyFill="1" applyBorder="1" applyAlignment="1">
      <alignment horizontal="left" vertical="center" shrinkToFit="1"/>
    </xf>
    <xf numFmtId="0" fontId="42" fillId="0" borderId="6" xfId="0" applyNumberFormat="1" applyFont="1" applyFill="1" applyBorder="1" applyAlignment="1">
      <alignment horizontal="left" vertical="center" shrinkToFit="1"/>
    </xf>
    <xf numFmtId="0" fontId="42" fillId="0" borderId="0" xfId="0" applyNumberFormat="1" applyFont="1" applyFill="1" applyBorder="1" applyAlignment="1">
      <alignment horizontal="left" vertical="center" shrinkToFit="1"/>
    </xf>
    <xf numFmtId="0" fontId="42" fillId="0" borderId="65" xfId="0" applyNumberFormat="1" applyFont="1" applyFill="1" applyBorder="1" applyAlignment="1">
      <alignment horizontal="left" vertical="center" shrinkToFit="1"/>
    </xf>
    <xf numFmtId="0" fontId="42" fillId="0" borderId="66" xfId="0" applyNumberFormat="1" applyFont="1" applyFill="1" applyBorder="1" applyAlignment="1">
      <alignment horizontal="left" vertical="center" shrinkToFit="1"/>
    </xf>
    <xf numFmtId="0" fontId="42" fillId="0" borderId="67" xfId="0" applyNumberFormat="1" applyFont="1" applyFill="1" applyBorder="1" applyAlignment="1">
      <alignment horizontal="left" vertical="center" shrinkToFit="1"/>
    </xf>
    <xf numFmtId="0" fontId="45" fillId="8" borderId="49" xfId="0" applyNumberFormat="1" applyFont="1" applyFill="1" applyBorder="1" applyAlignment="1">
      <alignment horizontal="center" vertical="justify" wrapText="1"/>
    </xf>
    <xf numFmtId="0" fontId="45" fillId="8" borderId="46" xfId="0" applyNumberFormat="1" applyFont="1" applyFill="1" applyBorder="1" applyAlignment="1">
      <alignment horizontal="center" vertical="justify" wrapText="1"/>
    </xf>
    <xf numFmtId="0" fontId="45" fillId="8" borderId="47" xfId="0" applyNumberFormat="1" applyFont="1" applyFill="1" applyBorder="1" applyAlignment="1">
      <alignment horizontal="center" vertical="justify" wrapText="1"/>
    </xf>
    <xf numFmtId="0" fontId="45" fillId="8" borderId="13" xfId="0" applyNumberFormat="1" applyFont="1" applyFill="1" applyBorder="1" applyAlignment="1">
      <alignment horizontal="center" vertical="justify" wrapText="1"/>
    </xf>
    <xf numFmtId="0" fontId="45" fillId="8" borderId="0" xfId="0" applyNumberFormat="1" applyFont="1" applyFill="1" applyBorder="1" applyAlignment="1">
      <alignment horizontal="center" vertical="justify" wrapText="1"/>
    </xf>
    <xf numFmtId="0" fontId="45" fillId="8" borderId="34" xfId="0" applyNumberFormat="1" applyFont="1" applyFill="1" applyBorder="1" applyAlignment="1">
      <alignment horizontal="center" vertical="justify" wrapText="1"/>
    </xf>
    <xf numFmtId="0" fontId="45" fillId="8" borderId="15" xfId="0" applyNumberFormat="1" applyFont="1" applyFill="1" applyBorder="1" applyAlignment="1">
      <alignment horizontal="center" vertical="justify" wrapText="1"/>
    </xf>
    <xf numFmtId="0" fontId="45" fillId="8" borderId="52" xfId="0" applyNumberFormat="1" applyFont="1" applyFill="1" applyBorder="1" applyAlignment="1">
      <alignment horizontal="center" vertical="justify" wrapText="1"/>
    </xf>
    <xf numFmtId="0" fontId="45" fillId="8" borderId="63" xfId="0" applyNumberFormat="1" applyFont="1" applyFill="1" applyBorder="1" applyAlignment="1">
      <alignment horizontal="center" vertical="justify" wrapText="1"/>
    </xf>
    <xf numFmtId="0" fontId="42" fillId="0" borderId="55" xfId="0" applyFont="1" applyFill="1" applyBorder="1" applyAlignment="1">
      <alignment horizontal="center" vertical="center" shrinkToFit="1"/>
    </xf>
    <xf numFmtId="0" fontId="45" fillId="8" borderId="44" xfId="0" applyNumberFormat="1" applyFont="1" applyFill="1" applyBorder="1" applyAlignment="1">
      <alignment horizontal="center" vertical="center"/>
    </xf>
    <xf numFmtId="0" fontId="45" fillId="8" borderId="45" xfId="0" applyNumberFormat="1" applyFont="1" applyFill="1" applyBorder="1" applyAlignment="1">
      <alignment horizontal="center" vertical="center"/>
    </xf>
    <xf numFmtId="0" fontId="32" fillId="8" borderId="41" xfId="0" applyNumberFormat="1" applyFont="1" applyFill="1" applyBorder="1" applyAlignment="1">
      <alignment horizontal="center" vertical="justify" wrapText="1"/>
    </xf>
    <xf numFmtId="0" fontId="32" fillId="8" borderId="44" xfId="0" applyNumberFormat="1" applyFont="1" applyFill="1" applyBorder="1" applyAlignment="1">
      <alignment horizontal="center" vertical="justify" wrapText="1"/>
    </xf>
    <xf numFmtId="0" fontId="32" fillId="8" borderId="45" xfId="0" applyNumberFormat="1" applyFont="1" applyFill="1" applyBorder="1" applyAlignment="1">
      <alignment horizontal="center" vertical="justify" wrapText="1"/>
    </xf>
    <xf numFmtId="0" fontId="42" fillId="0" borderId="64" xfId="0" applyNumberFormat="1" applyFont="1" applyFill="1" applyBorder="1" applyAlignment="1">
      <alignment horizontal="left" vertical="center" shrinkToFit="1"/>
    </xf>
    <xf numFmtId="0" fontId="42" fillId="0" borderId="53" xfId="0" applyNumberFormat="1" applyFont="1" applyFill="1" applyBorder="1" applyAlignment="1">
      <alignment horizontal="left" vertical="center" shrinkToFit="1"/>
    </xf>
    <xf numFmtId="0" fontId="42" fillId="0" borderId="63" xfId="0" applyNumberFormat="1" applyFont="1" applyFill="1" applyBorder="1" applyAlignment="1">
      <alignment horizontal="left" vertical="center" shrinkToFit="1"/>
    </xf>
    <xf numFmtId="0" fontId="32" fillId="8" borderId="14" xfId="0" applyFont="1" applyFill="1" applyBorder="1" applyAlignment="1">
      <alignment horizontal="center" vertical="center" wrapText="1"/>
    </xf>
    <xf numFmtId="0" fontId="32" fillId="8" borderId="25" xfId="0" applyFont="1" applyFill="1" applyBorder="1" applyAlignment="1">
      <alignment horizontal="center" vertical="center" wrapText="1"/>
    </xf>
    <xf numFmtId="0" fontId="32" fillId="8" borderId="7" xfId="0" applyFont="1" applyFill="1" applyBorder="1" applyAlignment="1">
      <alignment horizontal="center" vertical="center" wrapText="1"/>
    </xf>
    <xf numFmtId="0" fontId="33" fillId="8" borderId="58" xfId="0" applyNumberFormat="1" applyFont="1" applyFill="1" applyBorder="1" applyAlignment="1">
      <alignment horizontal="center" vertical="center" wrapText="1"/>
    </xf>
    <xf numFmtId="0" fontId="33" fillId="8" borderId="46" xfId="0" applyFont="1" applyFill="1" applyBorder="1" applyAlignment="1">
      <alignment wrapText="1"/>
    </xf>
    <xf numFmtId="0" fontId="33" fillId="8" borderId="50" xfId="0" applyFont="1" applyFill="1" applyBorder="1" applyAlignment="1">
      <alignment wrapText="1"/>
    </xf>
    <xf numFmtId="0" fontId="33" fillId="8" borderId="59" xfId="0" applyFont="1" applyFill="1" applyBorder="1" applyAlignment="1">
      <alignment wrapText="1"/>
    </xf>
    <xf numFmtId="0" fontId="33" fillId="8" borderId="52" xfId="0" applyFont="1" applyFill="1" applyBorder="1" applyAlignment="1">
      <alignment wrapText="1"/>
    </xf>
    <xf numFmtId="0" fontId="33" fillId="8" borderId="6" xfId="0" applyFont="1" applyFill="1" applyBorder="1" applyAlignment="1">
      <alignment wrapText="1"/>
    </xf>
    <xf numFmtId="0" fontId="42" fillId="0" borderId="0" xfId="0" applyNumberFormat="1" applyFont="1" applyFill="1" applyBorder="1" applyAlignment="1">
      <alignment horizontal="left" vertical="center" wrapText="1" shrinkToFit="1"/>
    </xf>
    <xf numFmtId="0" fontId="42" fillId="0" borderId="10" xfId="0" applyNumberFormat="1" applyFont="1" applyFill="1" applyBorder="1" applyAlignment="1">
      <alignment horizontal="left" vertical="center" wrapText="1" shrinkToFit="1"/>
    </xf>
    <xf numFmtId="0" fontId="42" fillId="0" borderId="54" xfId="0" applyNumberFormat="1" applyFont="1" applyFill="1" applyBorder="1" applyAlignment="1">
      <alignment horizontal="left" vertical="center" wrapText="1" shrinkToFit="1"/>
    </xf>
    <xf numFmtId="0" fontId="42" fillId="0" borderId="39" xfId="0" applyNumberFormat="1" applyFont="1" applyFill="1" applyBorder="1" applyAlignment="1">
      <alignment horizontal="left" vertical="center" wrapText="1" shrinkToFit="1"/>
    </xf>
    <xf numFmtId="0" fontId="42" fillId="0" borderId="56" xfId="0" applyNumberFormat="1" applyFont="1" applyFill="1" applyBorder="1" applyAlignment="1">
      <alignment horizontal="left" vertical="center" wrapText="1" shrinkToFit="1"/>
    </xf>
    <xf numFmtId="0" fontId="42" fillId="0" borderId="49" xfId="0" applyNumberFormat="1" applyFont="1" applyFill="1" applyBorder="1" applyAlignment="1">
      <alignment horizontal="left" vertical="center" shrinkToFit="1"/>
    </xf>
    <xf numFmtId="0" fontId="42" fillId="0" borderId="46" xfId="0" applyNumberFormat="1" applyFont="1" applyFill="1" applyBorder="1" applyAlignment="1">
      <alignment horizontal="left" vertical="center" shrinkToFit="1"/>
    </xf>
    <xf numFmtId="0" fontId="42" fillId="0" borderId="47" xfId="0" applyNumberFormat="1" applyFont="1" applyFill="1" applyBorder="1" applyAlignment="1">
      <alignment horizontal="left" vertical="center" shrinkToFit="1"/>
    </xf>
    <xf numFmtId="0" fontId="42" fillId="0" borderId="15" xfId="0" applyNumberFormat="1" applyFont="1" applyFill="1" applyBorder="1" applyAlignment="1">
      <alignment horizontal="left" vertical="center" shrinkToFit="1"/>
    </xf>
    <xf numFmtId="0" fontId="42" fillId="0" borderId="28" xfId="0" applyFont="1" applyBorder="1" applyAlignment="1">
      <alignment horizontal="center" vertical="center" wrapText="1" shrinkToFit="1"/>
    </xf>
    <xf numFmtId="0" fontId="42" fillId="0" borderId="29" xfId="0" applyFont="1" applyBorder="1" applyAlignment="1">
      <alignment horizontal="center" vertical="center" wrapText="1" shrinkToFit="1"/>
    </xf>
    <xf numFmtId="0" fontId="42" fillId="0" borderId="26" xfId="0" applyFont="1" applyBorder="1" applyAlignment="1">
      <alignment horizontal="center" vertical="center" wrapText="1" shrinkToFit="1"/>
    </xf>
    <xf numFmtId="0" fontId="42" fillId="0" borderId="13" xfId="0" applyFont="1" applyBorder="1" applyAlignment="1">
      <alignment horizontal="center" vertical="center" wrapText="1" shrinkToFit="1"/>
    </xf>
    <xf numFmtId="0" fontId="42" fillId="0" borderId="0" xfId="0" applyFont="1" applyBorder="1" applyAlignment="1">
      <alignment horizontal="center" vertical="center" wrapText="1" shrinkToFit="1"/>
    </xf>
    <xf numFmtId="0" fontId="42" fillId="0" borderId="10" xfId="0" applyFont="1" applyBorder="1" applyAlignment="1">
      <alignment horizontal="center" vertical="center" wrapText="1" shrinkToFit="1"/>
    </xf>
    <xf numFmtId="0" fontId="42" fillId="0" borderId="54" xfId="0" applyFont="1" applyBorder="1" applyAlignment="1">
      <alignment horizontal="center" vertical="center" wrapText="1" shrinkToFit="1"/>
    </xf>
    <xf numFmtId="0" fontId="42" fillId="0" borderId="39" xfId="0" applyFont="1" applyBorder="1" applyAlignment="1">
      <alignment horizontal="center" vertical="center" wrapText="1" shrinkToFit="1"/>
    </xf>
    <xf numFmtId="0" fontId="42" fillId="0" borderId="56" xfId="0" applyFont="1" applyBorder="1" applyAlignment="1">
      <alignment horizontal="center" vertical="center" wrapText="1" shrinkToFit="1"/>
    </xf>
    <xf numFmtId="0" fontId="45" fillId="8" borderId="1" xfId="0" applyNumberFormat="1" applyFont="1" applyFill="1" applyBorder="1" applyAlignment="1">
      <alignment horizontal="center" vertical="center" wrapText="1"/>
    </xf>
    <xf numFmtId="0" fontId="45" fillId="8" borderId="16" xfId="0" applyNumberFormat="1" applyFont="1" applyFill="1" applyBorder="1" applyAlignment="1">
      <alignment horizontal="center" vertical="center" wrapText="1"/>
    </xf>
    <xf numFmtId="0" fontId="45" fillId="8" borderId="55" xfId="0" applyNumberFormat="1" applyFont="1" applyFill="1" applyBorder="1" applyAlignment="1">
      <alignment horizontal="center" vertical="center" wrapText="1"/>
    </xf>
    <xf numFmtId="0" fontId="32" fillId="8" borderId="58" xfId="0" applyNumberFormat="1" applyFont="1" applyFill="1" applyBorder="1" applyAlignment="1">
      <alignment horizontal="center" vertical="center"/>
    </xf>
    <xf numFmtId="0" fontId="32" fillId="8" borderId="59" xfId="0" applyFont="1" applyFill="1" applyBorder="1" applyAlignment="1">
      <alignment horizontal="center" vertical="center"/>
    </xf>
    <xf numFmtId="0" fontId="42" fillId="0" borderId="28" xfId="0" applyNumberFormat="1" applyFont="1" applyFill="1" applyBorder="1" applyAlignment="1">
      <alignment horizontal="left" vertical="center" shrinkToFit="1"/>
    </xf>
    <xf numFmtId="0" fontId="32" fillId="0" borderId="29" xfId="0" applyFont="1" applyBorder="1" applyAlignment="1"/>
    <xf numFmtId="0" fontId="32" fillId="0" borderId="53" xfId="0" applyFont="1" applyBorder="1" applyAlignment="1"/>
    <xf numFmtId="0" fontId="32" fillId="0" borderId="13" xfId="0" applyFont="1" applyBorder="1" applyAlignment="1"/>
    <xf numFmtId="0" fontId="32" fillId="0" borderId="0" xfId="0" applyFont="1" applyAlignment="1"/>
    <xf numFmtId="0" fontId="32" fillId="0" borderId="34" xfId="0" applyFont="1" applyBorder="1" applyAlignment="1"/>
    <xf numFmtId="0" fontId="32" fillId="0" borderId="54" xfId="0" applyFont="1" applyBorder="1" applyAlignment="1"/>
    <xf numFmtId="0" fontId="32" fillId="0" borderId="39" xfId="0" applyFont="1" applyBorder="1" applyAlignment="1"/>
    <xf numFmtId="0" fontId="32" fillId="0" borderId="40" xfId="0" applyFont="1" applyBorder="1" applyAlignment="1"/>
    <xf numFmtId="0" fontId="42" fillId="0" borderId="13" xfId="0" applyNumberFormat="1" applyFont="1" applyFill="1" applyBorder="1" applyAlignment="1">
      <alignment horizontal="left" vertical="center" shrinkToFit="1"/>
    </xf>
    <xf numFmtId="0" fontId="42" fillId="0" borderId="34" xfId="0" applyNumberFormat="1" applyFont="1" applyFill="1" applyBorder="1" applyAlignment="1">
      <alignment horizontal="left" vertical="center" shrinkToFit="1"/>
    </xf>
    <xf numFmtId="0" fontId="42" fillId="0" borderId="54" xfId="0" applyNumberFormat="1" applyFont="1" applyFill="1" applyBorder="1" applyAlignment="1">
      <alignment horizontal="left" vertical="center" shrinkToFit="1"/>
    </xf>
    <xf numFmtId="0" fontId="42" fillId="0" borderId="39" xfId="0" applyNumberFormat="1" applyFont="1" applyFill="1" applyBorder="1" applyAlignment="1">
      <alignment horizontal="left" vertical="center" shrinkToFit="1"/>
    </xf>
    <xf numFmtId="0" fontId="42" fillId="0" borderId="40" xfId="0" applyNumberFormat="1" applyFont="1" applyFill="1" applyBorder="1" applyAlignment="1">
      <alignment horizontal="left" vertical="center" shrinkToFit="1"/>
    </xf>
    <xf numFmtId="0" fontId="32" fillId="8" borderId="29" xfId="0" applyFont="1" applyFill="1" applyBorder="1" applyAlignment="1">
      <alignment horizontal="center" vertical="center" wrapText="1"/>
    </xf>
    <xf numFmtId="0" fontId="32" fillId="8" borderId="54" xfId="0" applyFont="1" applyFill="1" applyBorder="1" applyAlignment="1">
      <alignment horizontal="center" vertical="center" wrapText="1"/>
    </xf>
    <xf numFmtId="0" fontId="32" fillId="8" borderId="39" xfId="0" applyFont="1" applyFill="1" applyBorder="1" applyAlignment="1">
      <alignment horizontal="center" vertical="center" wrapText="1"/>
    </xf>
    <xf numFmtId="0" fontId="32" fillId="8" borderId="56" xfId="0" applyFont="1" applyFill="1" applyBorder="1" applyAlignment="1">
      <alignment horizontal="center" vertical="center" wrapText="1"/>
    </xf>
    <xf numFmtId="0" fontId="42" fillId="0" borderId="25" xfId="0" applyNumberFormat="1" applyFont="1" applyFill="1" applyBorder="1" applyAlignment="1">
      <alignment horizontal="left" vertical="center" shrinkToFit="1"/>
    </xf>
    <xf numFmtId="0" fontId="42" fillId="0" borderId="68" xfId="0" applyNumberFormat="1" applyFont="1" applyFill="1" applyBorder="1" applyAlignment="1">
      <alignment horizontal="left" vertical="center" shrinkToFit="1"/>
    </xf>
    <xf numFmtId="0" fontId="42" fillId="3" borderId="28" xfId="0" applyFont="1" applyFill="1" applyBorder="1" applyAlignment="1">
      <alignment horizontal="left" vertical="center" shrinkToFit="1"/>
    </xf>
    <xf numFmtId="0" fontId="32" fillId="0" borderId="29" xfId="0" applyFont="1" applyBorder="1" applyAlignment="1">
      <alignment horizontal="left"/>
    </xf>
    <xf numFmtId="0" fontId="32" fillId="0" borderId="53" xfId="0" applyFont="1" applyBorder="1" applyAlignment="1">
      <alignment horizontal="left"/>
    </xf>
    <xf numFmtId="0" fontId="32" fillId="0" borderId="15" xfId="0" applyFont="1" applyBorder="1" applyAlignment="1">
      <alignment horizontal="left"/>
    </xf>
    <xf numFmtId="0" fontId="32" fillId="0" borderId="52" xfId="0" applyFont="1" applyBorder="1" applyAlignment="1">
      <alignment horizontal="left"/>
    </xf>
    <xf numFmtId="0" fontId="32" fillId="0" borderId="63" xfId="0" applyFont="1" applyBorder="1" applyAlignment="1">
      <alignment horizontal="left"/>
    </xf>
    <xf numFmtId="0" fontId="50" fillId="8" borderId="28" xfId="0" applyNumberFormat="1" applyFont="1" applyFill="1" applyBorder="1" applyAlignment="1">
      <alignment horizontal="center" vertical="center" wrapText="1"/>
    </xf>
    <xf numFmtId="0" fontId="51" fillId="8" borderId="29" xfId="0" applyFont="1" applyFill="1" applyBorder="1" applyAlignment="1">
      <alignment horizontal="center" vertical="center" wrapText="1"/>
    </xf>
    <xf numFmtId="0" fontId="51" fillId="8" borderId="26" xfId="0" applyFont="1" applyFill="1" applyBorder="1" applyAlignment="1">
      <alignment horizontal="center" vertical="center" wrapText="1"/>
    </xf>
    <xf numFmtId="0" fontId="51" fillId="8" borderId="15" xfId="0" applyFont="1" applyFill="1" applyBorder="1" applyAlignment="1">
      <alignment horizontal="center" vertical="center" wrapText="1"/>
    </xf>
    <xf numFmtId="0" fontId="51" fillId="8" borderId="52" xfId="0" applyFont="1" applyFill="1" applyBorder="1" applyAlignment="1">
      <alignment horizontal="center" vertical="center" wrapText="1"/>
    </xf>
    <xf numFmtId="0" fontId="51" fillId="8" borderId="6" xfId="0" applyFont="1" applyFill="1" applyBorder="1" applyAlignment="1">
      <alignment horizontal="center" vertical="center" wrapText="1"/>
    </xf>
    <xf numFmtId="0" fontId="32" fillId="8" borderId="28" xfId="0" applyNumberFormat="1" applyFont="1" applyFill="1" applyBorder="1" applyAlignment="1">
      <alignment horizontal="center" vertical="center"/>
    </xf>
    <xf numFmtId="0" fontId="32" fillId="8" borderId="54" xfId="0" applyFont="1" applyFill="1" applyBorder="1" applyAlignment="1">
      <alignment horizontal="center" vertical="center"/>
    </xf>
    <xf numFmtId="0" fontId="42" fillId="0" borderId="56" xfId="0" applyNumberFormat="1" applyFont="1" applyFill="1" applyBorder="1" applyAlignment="1">
      <alignment horizontal="left" vertical="center" shrinkToFit="1"/>
    </xf>
    <xf numFmtId="0" fontId="32" fillId="8" borderId="0" xfId="0" applyFont="1" applyFill="1" applyBorder="1" applyAlignment="1">
      <alignment horizontal="center" vertical="center" wrapText="1"/>
    </xf>
    <xf numFmtId="0" fontId="32" fillId="8" borderId="57" xfId="0" applyFont="1" applyFill="1" applyBorder="1" applyAlignment="1">
      <alignment horizontal="center" vertical="center" wrapText="1"/>
    </xf>
    <xf numFmtId="0" fontId="32" fillId="8" borderId="38" xfId="0" applyFont="1" applyFill="1" applyBorder="1" applyAlignment="1">
      <alignment horizontal="center" vertical="center" wrapText="1"/>
    </xf>
    <xf numFmtId="0" fontId="41" fillId="0" borderId="0" xfId="0" applyNumberFormat="1" applyFont="1" applyFill="1" applyBorder="1" applyAlignment="1">
      <alignment vertical="center" wrapText="1"/>
    </xf>
    <xf numFmtId="0" fontId="32" fillId="8" borderId="14" xfId="0" applyFont="1" applyFill="1" applyBorder="1" applyAlignment="1">
      <alignment horizontal="center" vertical="center" shrinkToFit="1"/>
    </xf>
    <xf numFmtId="0" fontId="32" fillId="8" borderId="7" xfId="0" applyFont="1" applyFill="1" applyBorder="1" applyAlignment="1">
      <alignment horizontal="center" vertical="center" shrinkToFit="1"/>
    </xf>
    <xf numFmtId="0" fontId="3" fillId="8" borderId="14" xfId="0" applyNumberFormat="1" applyFont="1" applyFill="1" applyBorder="1" applyAlignment="1">
      <alignment horizontal="center" vertical="center" shrinkToFit="1"/>
    </xf>
    <xf numFmtId="0" fontId="42" fillId="0" borderId="53" xfId="0" applyNumberFormat="1" applyFont="1" applyFill="1" applyBorder="1" applyAlignment="1">
      <alignment horizontal="center" vertical="center" shrinkToFit="1"/>
    </xf>
    <xf numFmtId="0" fontId="42" fillId="0" borderId="40" xfId="0" applyNumberFormat="1" applyFont="1" applyFill="1" applyBorder="1" applyAlignment="1">
      <alignment horizontal="center" vertical="center" shrinkToFit="1"/>
    </xf>
    <xf numFmtId="0" fontId="42" fillId="0" borderId="6" xfId="0" applyNumberFormat="1" applyFont="1" applyFill="1" applyBorder="1" applyAlignment="1">
      <alignment horizontal="center" vertical="center" shrinkToFit="1"/>
    </xf>
    <xf numFmtId="0" fontId="42" fillId="0" borderId="29" xfId="0" applyNumberFormat="1" applyFont="1" applyFill="1" applyBorder="1" applyAlignment="1">
      <alignment horizontal="center" vertical="center" wrapText="1"/>
    </xf>
    <xf numFmtId="0" fontId="42" fillId="0" borderId="29"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52" xfId="0" applyFont="1" applyBorder="1" applyAlignment="1">
      <alignment horizontal="center" vertical="center" wrapText="1"/>
    </xf>
    <xf numFmtId="0" fontId="42" fillId="0" borderId="6" xfId="0" applyFont="1" applyBorder="1" applyAlignment="1">
      <alignment horizontal="center" vertical="center" wrapText="1"/>
    </xf>
    <xf numFmtId="31" fontId="42" fillId="0" borderId="1" xfId="0" applyNumberFormat="1" applyFont="1" applyFill="1" applyBorder="1" applyAlignment="1">
      <alignment horizontal="left" vertical="center" shrinkToFit="1"/>
    </xf>
    <xf numFmtId="31" fontId="42" fillId="0" borderId="16" xfId="0" applyNumberFormat="1" applyFont="1" applyFill="1" applyBorder="1" applyAlignment="1">
      <alignment horizontal="left" vertical="center" shrinkToFit="1"/>
    </xf>
    <xf numFmtId="31" fontId="42" fillId="0" borderId="55" xfId="0" applyNumberFormat="1" applyFont="1" applyFill="1" applyBorder="1" applyAlignment="1">
      <alignment horizontal="left" vertical="center" shrinkToFit="1"/>
    </xf>
    <xf numFmtId="0" fontId="32" fillId="0" borderId="39" xfId="0" applyFont="1" applyBorder="1" applyAlignment="1">
      <alignment horizontal="center" vertical="top"/>
    </xf>
    <xf numFmtId="0" fontId="32" fillId="0" borderId="56" xfId="0" applyFont="1" applyBorder="1" applyAlignment="1">
      <alignment horizontal="center" vertical="top"/>
    </xf>
    <xf numFmtId="0" fontId="3" fillId="8" borderId="44" xfId="0" applyNumberFormat="1" applyFont="1" applyFill="1" applyBorder="1" applyAlignment="1">
      <alignment horizontal="center" vertical="center"/>
    </xf>
    <xf numFmtId="0" fontId="32" fillId="8" borderId="16" xfId="0" applyNumberFormat="1" applyFont="1" applyFill="1" applyBorder="1" applyAlignment="1">
      <alignment horizontal="distributed" vertical="center"/>
    </xf>
    <xf numFmtId="0" fontId="32" fillId="8" borderId="16" xfId="0" applyFont="1" applyFill="1" applyBorder="1" applyAlignment="1">
      <alignment horizontal="distributed" vertical="center"/>
    </xf>
    <xf numFmtId="0" fontId="32" fillId="8" borderId="55" xfId="0" applyFont="1" applyFill="1" applyBorder="1" applyAlignment="1">
      <alignment horizontal="distributed" vertical="center"/>
    </xf>
    <xf numFmtId="177" fontId="42" fillId="0" borderId="57" xfId="0" applyNumberFormat="1" applyFont="1" applyBorder="1" applyAlignment="1">
      <alignment horizontal="right" vertical="center" shrinkToFit="1"/>
    </xf>
    <xf numFmtId="177" fontId="42" fillId="0" borderId="29" xfId="0" applyNumberFormat="1" applyFont="1" applyBorder="1" applyAlignment="1">
      <alignment horizontal="right" vertical="center" shrinkToFit="1"/>
    </xf>
    <xf numFmtId="177" fontId="42" fillId="0" borderId="38" xfId="0" applyNumberFormat="1" applyFont="1" applyBorder="1" applyAlignment="1">
      <alignment horizontal="right" vertical="center" shrinkToFit="1"/>
    </xf>
    <xf numFmtId="177" fontId="42" fillId="0" borderId="39" xfId="0" applyNumberFormat="1" applyFont="1" applyBorder="1" applyAlignment="1">
      <alignment horizontal="right" vertical="center" shrinkToFit="1"/>
    </xf>
    <xf numFmtId="0" fontId="17" fillId="0" borderId="14" xfId="0" applyFont="1" applyBorder="1" applyAlignment="1">
      <alignment horizontal="center" vertical="center"/>
    </xf>
    <xf numFmtId="0" fontId="17" fillId="0" borderId="25" xfId="0" applyFont="1" applyBorder="1" applyAlignment="1">
      <alignment horizontal="center" vertical="center"/>
    </xf>
    <xf numFmtId="0" fontId="17" fillId="0" borderId="7" xfId="0" applyFont="1" applyBorder="1" applyAlignment="1">
      <alignment horizontal="center" vertical="center"/>
    </xf>
  </cellXfs>
  <cellStyles count="5">
    <cellStyle name="ハイパーリンク" xfId="1" builtinId="8"/>
    <cellStyle name="標準" xfId="0" builtinId="0"/>
    <cellStyle name="標準 2" xfId="2" xr:uid="{00000000-0005-0000-0000-000002000000}"/>
    <cellStyle name="標準 2 2" xfId="3" xr:uid="{00000000-0005-0000-0000-000003000000}"/>
    <cellStyle name="標準_Book2" xfId="4" xr:uid="{00000000-0005-0000-0000-000004000000}"/>
  </cellStyles>
  <dxfs count="2">
    <dxf>
      <fill>
        <patternFill>
          <bgColor rgb="FFFF0000"/>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absolute">
    <xdr:from>
      <xdr:col>1</xdr:col>
      <xdr:colOff>241041</xdr:colOff>
      <xdr:row>2</xdr:row>
      <xdr:rowOff>56026</xdr:rowOff>
    </xdr:from>
    <xdr:to>
      <xdr:col>10</xdr:col>
      <xdr:colOff>34604</xdr:colOff>
      <xdr:row>4</xdr:row>
      <xdr:rowOff>163659</xdr:rowOff>
    </xdr:to>
    <xdr:sp macro="" textlink="">
      <xdr:nvSpPr>
        <xdr:cNvPr id="10" name="正方形/長方形 9">
          <a:extLst>
            <a:ext uri="{FF2B5EF4-FFF2-40B4-BE49-F238E27FC236}">
              <a16:creationId xmlns:a16="http://schemas.microsoft.com/office/drawing/2014/main" id="{A1CD203D-01D8-B796-04F3-1C0434598968}"/>
            </a:ext>
          </a:extLst>
        </xdr:cNvPr>
        <xdr:cNvSpPr/>
      </xdr:nvSpPr>
      <xdr:spPr>
        <a:xfrm>
          <a:off x="246532" y="380997"/>
          <a:ext cx="6971038" cy="735162"/>
        </a:xfrm>
        <a:prstGeom prst="rect">
          <a:avLst/>
        </a:prstGeom>
        <a:noFill/>
      </xdr:spPr>
      <xdr:txBody>
        <a:bodyPr wrap="square" lIns="91440" tIns="45720" rIns="91440" bIns="45720">
          <a:noAutofit/>
          <a:scene3d>
            <a:camera prst="orthographicFront"/>
            <a:lightRig rig="brightRoom" dir="t"/>
          </a:scene3d>
          <a:sp3d contourW="6350" prstMaterial="plastic">
            <a:bevelT w="20320" h="20320" prst="angle"/>
            <a:contourClr>
              <a:schemeClr val="accent1">
                <a:tint val="100000"/>
                <a:shade val="100000"/>
                <a:hueMod val="100000"/>
                <a:satMod val="100000"/>
              </a:schemeClr>
            </a:contourClr>
          </a:sp3d>
        </a:bodyPr>
        <a:lstStyle/>
        <a:p>
          <a:pPr algn="l"/>
          <a:r>
            <a:rPr lang="ja-JP" altLang="en-US" sz="3600" b="1" cap="all" spc="0">
              <a:ln/>
              <a:solidFill>
                <a:schemeClr val="accent1"/>
              </a:solidFill>
              <a:effectLst>
                <a:outerShdw blurRad="19685" dist="12700" dir="5400000" algn="tl" rotWithShape="0">
                  <a:schemeClr val="accent1">
                    <a:satMod val="130000"/>
                    <a:alpha val="60000"/>
                  </a:schemeClr>
                </a:outerShdw>
                <a:reflection blurRad="10000" stA="55000" endPos="48000" dist="500" dir="5400000" sy="-100000" algn="bl" rotWithShape="0"/>
              </a:effectLst>
              <a:latin typeface="HGP創英角ｺﾞｼｯｸUB" pitchFamily="50" charset="-128"/>
              <a:ea typeface="HGP創英角ｺﾞｼｯｸUB" pitchFamily="50" charset="-128"/>
            </a:rPr>
            <a:t>取引先登録票</a:t>
          </a:r>
          <a:r>
            <a:rPr lang="en-US" altLang="ja-JP" sz="3600" b="1" cap="all" spc="0">
              <a:ln/>
              <a:solidFill>
                <a:schemeClr val="accent1"/>
              </a:solidFill>
              <a:effectLst>
                <a:outerShdw blurRad="19685" dist="12700" dir="5400000" algn="tl" rotWithShape="0">
                  <a:schemeClr val="accent1">
                    <a:satMod val="130000"/>
                    <a:alpha val="60000"/>
                  </a:schemeClr>
                </a:outerShdw>
                <a:reflection blurRad="10000" stA="55000" endPos="48000" dist="500" dir="5400000" sy="-100000" algn="bl" rotWithShape="0"/>
              </a:effectLst>
              <a:latin typeface="HGP創英角ｺﾞｼｯｸUB" pitchFamily="50" charset="-128"/>
              <a:ea typeface="HGP創英角ｺﾞｼｯｸUB" pitchFamily="50" charset="-128"/>
            </a:rPr>
            <a:t>(Excel</a:t>
          </a:r>
          <a:r>
            <a:rPr lang="ja-JP" altLang="en-US" sz="3600" b="1" cap="all" spc="0">
              <a:ln/>
              <a:solidFill>
                <a:schemeClr val="accent1"/>
              </a:solidFill>
              <a:effectLst>
                <a:outerShdw blurRad="19685" dist="12700" dir="5400000" algn="tl" rotWithShape="0">
                  <a:schemeClr val="accent1">
                    <a:satMod val="130000"/>
                    <a:alpha val="60000"/>
                  </a:schemeClr>
                </a:outerShdw>
                <a:reflection blurRad="10000" stA="55000" endPos="48000" dist="500" dir="5400000" sy="-100000" algn="bl" rotWithShape="0"/>
              </a:effectLst>
              <a:latin typeface="HGP創英角ｺﾞｼｯｸUB" pitchFamily="50" charset="-128"/>
              <a:ea typeface="HGP創英角ｺﾞｼｯｸUB" pitchFamily="50" charset="-128"/>
            </a:rPr>
            <a:t>版</a:t>
          </a:r>
          <a:r>
            <a:rPr lang="en-US" altLang="ja-JP" sz="3600" b="1" cap="all" spc="0">
              <a:ln/>
              <a:solidFill>
                <a:schemeClr val="accent1"/>
              </a:solidFill>
              <a:effectLst>
                <a:outerShdw blurRad="19685" dist="12700" dir="5400000" algn="tl" rotWithShape="0">
                  <a:schemeClr val="accent1">
                    <a:satMod val="130000"/>
                    <a:alpha val="60000"/>
                  </a:schemeClr>
                </a:outerShdw>
                <a:reflection blurRad="10000" stA="55000" endPos="48000" dist="500" dir="5400000" sy="-100000" algn="bl" rotWithShape="0"/>
              </a:effectLst>
              <a:latin typeface="HGP創英角ｺﾞｼｯｸUB" pitchFamily="50" charset="-128"/>
              <a:ea typeface="HGP創英角ｺﾞｼｯｸUB" pitchFamily="50" charset="-128"/>
            </a:rPr>
            <a:t>)</a:t>
          </a:r>
          <a:endParaRPr lang="ja-JP" altLang="en-US" sz="3600" b="1" cap="all" spc="0">
            <a:ln/>
            <a:solidFill>
              <a:schemeClr val="accent1"/>
            </a:solidFill>
            <a:effectLst>
              <a:outerShdw blurRad="19685" dist="12700" dir="5400000" algn="tl" rotWithShape="0">
                <a:schemeClr val="accent1">
                  <a:satMod val="130000"/>
                  <a:alpha val="60000"/>
                </a:schemeClr>
              </a:outerShdw>
              <a:reflection blurRad="10000" stA="55000" endPos="48000" dist="500" dir="5400000" sy="-100000" algn="bl" rotWithShape="0"/>
            </a:effectLst>
            <a:latin typeface="HGP創英角ｺﾞｼｯｸUB" pitchFamily="50" charset="-128"/>
            <a:ea typeface="HGP創英角ｺﾞｼｯｸUB" pitchFamily="50" charset="-128"/>
          </a:endParaRPr>
        </a:p>
      </xdr:txBody>
    </xdr:sp>
    <xdr:clientData/>
  </xdr:twoCellAnchor>
  <xdr:twoCellAnchor editAs="oneCell">
    <xdr:from>
      <xdr:col>2</xdr:col>
      <xdr:colOff>22860</xdr:colOff>
      <xdr:row>1</xdr:row>
      <xdr:rowOff>144780</xdr:rowOff>
    </xdr:from>
    <xdr:to>
      <xdr:col>6</xdr:col>
      <xdr:colOff>137160</xdr:colOff>
      <xdr:row>2</xdr:row>
      <xdr:rowOff>45720</xdr:rowOff>
    </xdr:to>
    <xdr:pic>
      <xdr:nvPicPr>
        <xdr:cNvPr id="7659" name="図 1">
          <a:extLst>
            <a:ext uri="{FF2B5EF4-FFF2-40B4-BE49-F238E27FC236}">
              <a16:creationId xmlns:a16="http://schemas.microsoft.com/office/drawing/2014/main" id="{7C49C6B6-26D7-05B6-536B-689397004A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020" y="152400"/>
          <a:ext cx="21564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xdr:row>
      <xdr:rowOff>99060</xdr:rowOff>
    </xdr:from>
    <xdr:to>
      <xdr:col>1</xdr:col>
      <xdr:colOff>472440</xdr:colOff>
      <xdr:row>2</xdr:row>
      <xdr:rowOff>99060</xdr:rowOff>
    </xdr:to>
    <xdr:pic>
      <xdr:nvPicPr>
        <xdr:cNvPr id="7660" name="図 2">
          <a:extLst>
            <a:ext uri="{FF2B5EF4-FFF2-40B4-BE49-F238E27FC236}">
              <a16:creationId xmlns:a16="http://schemas.microsoft.com/office/drawing/2014/main" id="{8D894ECC-1062-140A-8305-7AEC307198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920" y="106680"/>
          <a:ext cx="35814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129540</xdr:colOff>
      <xdr:row>0</xdr:row>
      <xdr:rowOff>160020</xdr:rowOff>
    </xdr:from>
    <xdr:to>
      <xdr:col>6</xdr:col>
      <xdr:colOff>243840</xdr:colOff>
      <xdr:row>1</xdr:row>
      <xdr:rowOff>167640</xdr:rowOff>
    </xdr:to>
    <xdr:pic>
      <xdr:nvPicPr>
        <xdr:cNvPr id="5369" name="図 1">
          <a:extLst>
            <a:ext uri="{FF2B5EF4-FFF2-40B4-BE49-F238E27FC236}">
              <a16:creationId xmlns:a16="http://schemas.microsoft.com/office/drawing/2014/main" id="{45546871-7863-B471-70CA-9122F683B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160020"/>
          <a:ext cx="19659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106680</xdr:rowOff>
    </xdr:from>
    <xdr:to>
      <xdr:col>2</xdr:col>
      <xdr:colOff>68580</xdr:colOff>
      <xdr:row>2</xdr:row>
      <xdr:rowOff>38100</xdr:rowOff>
    </xdr:to>
    <xdr:pic>
      <xdr:nvPicPr>
        <xdr:cNvPr id="5370" name="図 2">
          <a:extLst>
            <a:ext uri="{FF2B5EF4-FFF2-40B4-BE49-F238E27FC236}">
              <a16:creationId xmlns:a16="http://schemas.microsoft.com/office/drawing/2014/main" id="{C3E4E8C4-CFF7-8659-EB65-8ED244FDBD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06680"/>
          <a:ext cx="35814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114300</xdr:colOff>
      <xdr:row>0</xdr:row>
      <xdr:rowOff>68580</xdr:rowOff>
    </xdr:from>
    <xdr:to>
      <xdr:col>9</xdr:col>
      <xdr:colOff>60960</xdr:colOff>
      <xdr:row>1</xdr:row>
      <xdr:rowOff>99060</xdr:rowOff>
    </xdr:to>
    <xdr:pic>
      <xdr:nvPicPr>
        <xdr:cNvPr id="6768" name="図 3">
          <a:extLst>
            <a:ext uri="{FF2B5EF4-FFF2-40B4-BE49-F238E27FC236}">
              <a16:creationId xmlns:a16="http://schemas.microsoft.com/office/drawing/2014/main" id="{40724146-7D81-3F0A-2AA2-285665057C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68580"/>
          <a:ext cx="19659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45720</xdr:rowOff>
    </xdr:from>
    <xdr:to>
      <xdr:col>2</xdr:col>
      <xdr:colOff>38100</xdr:colOff>
      <xdr:row>1</xdr:row>
      <xdr:rowOff>137160</xdr:rowOff>
    </xdr:to>
    <xdr:pic>
      <xdr:nvPicPr>
        <xdr:cNvPr id="6769" name="図 4">
          <a:extLst>
            <a:ext uri="{FF2B5EF4-FFF2-40B4-BE49-F238E27FC236}">
              <a16:creationId xmlns:a16="http://schemas.microsoft.com/office/drawing/2014/main" id="{3FC49685-BE9C-C37D-872B-0D860F3EC6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45720"/>
          <a:ext cx="29718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115957</xdr:colOff>
      <xdr:row>38</xdr:row>
      <xdr:rowOff>1</xdr:rowOff>
    </xdr:from>
    <xdr:to>
      <xdr:col>35</xdr:col>
      <xdr:colOff>130391</xdr:colOff>
      <xdr:row>47</xdr:row>
      <xdr:rowOff>132523</xdr:rowOff>
    </xdr:to>
    <xdr:pic>
      <xdr:nvPicPr>
        <xdr:cNvPr id="3" name="図 2">
          <a:extLst>
            <a:ext uri="{FF2B5EF4-FFF2-40B4-BE49-F238E27FC236}">
              <a16:creationId xmlns:a16="http://schemas.microsoft.com/office/drawing/2014/main" id="{3B439B5D-164F-0990-20FA-8DB2BC700ECD}"/>
            </a:ext>
          </a:extLst>
        </xdr:cNvPr>
        <xdr:cNvPicPr>
          <a:picLocks noChangeAspect="1"/>
        </xdr:cNvPicPr>
      </xdr:nvPicPr>
      <xdr:blipFill>
        <a:blip xmlns:r="http://schemas.openxmlformats.org/officeDocument/2006/relationships" r:embed="rId3"/>
        <a:stretch>
          <a:fillRect/>
        </a:stretch>
      </xdr:blipFill>
      <xdr:spPr>
        <a:xfrm>
          <a:off x="737153" y="6518414"/>
          <a:ext cx="5514086" cy="16979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1379316</xdr:colOff>
      <xdr:row>0</xdr:row>
      <xdr:rowOff>88836</xdr:rowOff>
    </xdr:from>
    <xdr:ext cx="106101" cy="264560"/>
    <xdr:sp macro="" textlink="">
      <xdr:nvSpPr>
        <xdr:cNvPr id="4" name="テキスト ボックス 3">
          <a:extLst>
            <a:ext uri="{FF2B5EF4-FFF2-40B4-BE49-F238E27FC236}">
              <a16:creationId xmlns:a16="http://schemas.microsoft.com/office/drawing/2014/main" id="{DC4939B9-D983-7A10-AE09-5D78C5BF0830}"/>
            </a:ext>
          </a:extLst>
        </xdr:cNvPr>
        <xdr:cNvSpPr txBox="1"/>
      </xdr:nvSpPr>
      <xdr:spPr>
        <a:xfrm>
          <a:off x="9404430" y="96456"/>
          <a:ext cx="106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twoCellAnchor editAs="oneCell">
    <xdr:from>
      <xdr:col>1</xdr:col>
      <xdr:colOff>228600</xdr:colOff>
      <xdr:row>0</xdr:row>
      <xdr:rowOff>144780</xdr:rowOff>
    </xdr:from>
    <xdr:to>
      <xdr:col>2</xdr:col>
      <xdr:colOff>411480</xdr:colOff>
      <xdr:row>1</xdr:row>
      <xdr:rowOff>91440</xdr:rowOff>
    </xdr:to>
    <xdr:pic>
      <xdr:nvPicPr>
        <xdr:cNvPr id="8698" name="図 4">
          <a:extLst>
            <a:ext uri="{FF2B5EF4-FFF2-40B4-BE49-F238E27FC236}">
              <a16:creationId xmlns:a16="http://schemas.microsoft.com/office/drawing/2014/main" id="{2CFA20EE-586C-B5EF-ECE7-2F063F76CD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 y="144780"/>
          <a:ext cx="21640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99060</xdr:colOff>
      <xdr:row>0</xdr:row>
      <xdr:rowOff>91440</xdr:rowOff>
    </xdr:from>
    <xdr:to>
      <xdr:col>1</xdr:col>
      <xdr:colOff>175260</xdr:colOff>
      <xdr:row>1</xdr:row>
      <xdr:rowOff>137160</xdr:rowOff>
    </xdr:to>
    <xdr:pic>
      <xdr:nvPicPr>
        <xdr:cNvPr id="8699" name="図 5">
          <a:extLst>
            <a:ext uri="{FF2B5EF4-FFF2-40B4-BE49-F238E27FC236}">
              <a16:creationId xmlns:a16="http://schemas.microsoft.com/office/drawing/2014/main" id="{7B3BDB3D-635C-CA18-8C5A-A85BC6170D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60" y="91440"/>
          <a:ext cx="35814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434340</xdr:colOff>
      <xdr:row>1</xdr:row>
      <xdr:rowOff>83820</xdr:rowOff>
    </xdr:from>
    <xdr:to>
      <xdr:col>3</xdr:col>
      <xdr:colOff>586740</xdr:colOff>
      <xdr:row>2</xdr:row>
      <xdr:rowOff>76200</xdr:rowOff>
    </xdr:to>
    <xdr:pic>
      <xdr:nvPicPr>
        <xdr:cNvPr id="4361" name="図 2">
          <a:extLst>
            <a:ext uri="{FF2B5EF4-FFF2-40B4-BE49-F238E27FC236}">
              <a16:creationId xmlns:a16="http://schemas.microsoft.com/office/drawing/2014/main" id="{62618637-0EFA-6225-03F3-CD87D1E174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 y="91440"/>
          <a:ext cx="156972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60960</xdr:colOff>
      <xdr:row>1</xdr:row>
      <xdr:rowOff>38100</xdr:rowOff>
    </xdr:from>
    <xdr:to>
      <xdr:col>1</xdr:col>
      <xdr:colOff>358140</xdr:colOff>
      <xdr:row>3</xdr:row>
      <xdr:rowOff>45720</xdr:rowOff>
    </xdr:to>
    <xdr:pic>
      <xdr:nvPicPr>
        <xdr:cNvPr id="4362" name="図 3">
          <a:extLst>
            <a:ext uri="{FF2B5EF4-FFF2-40B4-BE49-F238E27FC236}">
              <a16:creationId xmlns:a16="http://schemas.microsoft.com/office/drawing/2014/main" id="{E5CA16B3-829A-1ECC-7BF5-B62ADA7DBA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 y="45720"/>
          <a:ext cx="29718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57150</xdr:colOff>
      <xdr:row>31</xdr:row>
      <xdr:rowOff>0</xdr:rowOff>
    </xdr:from>
    <xdr:to>
      <xdr:col>41</xdr:col>
      <xdr:colOff>28575</xdr:colOff>
      <xdr:row>31</xdr:row>
      <xdr:rowOff>0</xdr:rowOff>
    </xdr:to>
    <xdr:sp macro="" textlink="">
      <xdr:nvSpPr>
        <xdr:cNvPr id="2" name="Text Box 1">
          <a:extLst>
            <a:ext uri="{FF2B5EF4-FFF2-40B4-BE49-F238E27FC236}">
              <a16:creationId xmlns:a16="http://schemas.microsoft.com/office/drawing/2014/main" id="{DFE3AD00-F702-52B7-7BF6-61AF100C2B1A}"/>
            </a:ext>
          </a:extLst>
        </xdr:cNvPr>
        <xdr:cNvSpPr txBox="1">
          <a:spLocks noChangeArrowheads="1"/>
        </xdr:cNvSpPr>
      </xdr:nvSpPr>
      <xdr:spPr bwMode="auto">
        <a:xfrm>
          <a:off x="3067050" y="5029200"/>
          <a:ext cx="2838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主たる取扱工種を取扱高が多い順に記入して下さい。（５工種）</a:t>
          </a:r>
        </a:p>
      </xdr:txBody>
    </xdr:sp>
    <xdr:clientData/>
  </xdr:twoCellAnchor>
  <xdr:twoCellAnchor>
    <xdr:from>
      <xdr:col>10</xdr:col>
      <xdr:colOff>47625</xdr:colOff>
      <xdr:row>54</xdr:row>
      <xdr:rowOff>0</xdr:rowOff>
    </xdr:from>
    <xdr:to>
      <xdr:col>18</xdr:col>
      <xdr:colOff>19050</xdr:colOff>
      <xdr:row>54</xdr:row>
      <xdr:rowOff>0</xdr:rowOff>
    </xdr:to>
    <xdr:sp macro="" textlink="">
      <xdr:nvSpPr>
        <xdr:cNvPr id="3" name="Text Box 2">
          <a:extLst>
            <a:ext uri="{FF2B5EF4-FFF2-40B4-BE49-F238E27FC236}">
              <a16:creationId xmlns:a16="http://schemas.microsoft.com/office/drawing/2014/main" id="{09A119EE-8D08-7B40-FAC0-B4C088B1EA21}"/>
            </a:ext>
          </a:extLst>
        </xdr:cNvPr>
        <xdr:cNvSpPr txBox="1">
          <a:spLocks noChangeArrowheads="1"/>
        </xdr:cNvSpPr>
      </xdr:nvSpPr>
      <xdr:spPr bwMode="auto">
        <a:xfrm>
          <a:off x="1495425" y="9667875"/>
          <a:ext cx="11049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領収印</a:t>
          </a:r>
        </a:p>
      </xdr:txBody>
    </xdr:sp>
    <xdr:clientData/>
  </xdr:twoCellAnchor>
  <xdr:twoCellAnchor>
    <xdr:from>
      <xdr:col>33</xdr:col>
      <xdr:colOff>0</xdr:colOff>
      <xdr:row>70</xdr:row>
      <xdr:rowOff>0</xdr:rowOff>
    </xdr:from>
    <xdr:to>
      <xdr:col>33</xdr:col>
      <xdr:colOff>0</xdr:colOff>
      <xdr:row>70</xdr:row>
      <xdr:rowOff>0</xdr:rowOff>
    </xdr:to>
    <xdr:sp macro="" textlink="">
      <xdr:nvSpPr>
        <xdr:cNvPr id="4" name="Text Box 3">
          <a:extLst>
            <a:ext uri="{FF2B5EF4-FFF2-40B4-BE49-F238E27FC236}">
              <a16:creationId xmlns:a16="http://schemas.microsoft.com/office/drawing/2014/main" id="{AEE46190-C158-73F2-851A-7162E1881988}"/>
            </a:ext>
          </a:extLst>
        </xdr:cNvPr>
        <xdr:cNvSpPr txBox="1">
          <a:spLocks noChangeArrowheads="1"/>
        </xdr:cNvSpPr>
      </xdr:nvSpPr>
      <xdr:spPr bwMode="auto">
        <a:xfrm>
          <a:off x="4733925" y="10963275"/>
          <a:ext cx="0" cy="0"/>
        </a:xfrm>
        <a:prstGeom prst="rect">
          <a:avLst/>
        </a:prstGeom>
        <a:noFill/>
        <a:ln w="9525">
          <a:noFill/>
          <a:miter lim="800000"/>
          <a:headEnd/>
          <a:tailEnd/>
        </a:ln>
      </xdr:spPr>
      <xdr:txBody>
        <a:bodyPr vertOverflow="clip" wrap="square" lIns="18288" tIns="18288" rIns="0" bIns="18288" anchor="ctr" upright="1"/>
        <a:lstStyle/>
        <a:p>
          <a:pPr algn="l" rtl="0">
            <a:defRPr sz="1000"/>
          </a:pPr>
          <a:r>
            <a:rPr lang="en-US" altLang="ja-JP" sz="600" b="0" i="0" u="none" strike="noStrike" baseline="0">
              <a:solidFill>
                <a:srgbClr val="000000"/>
              </a:solidFill>
              <a:latin typeface="ＭＳ Ｐゴシック"/>
              <a:ea typeface="ＭＳ Ｐゴシック"/>
            </a:rPr>
            <a:t>1.</a:t>
          </a:r>
          <a:r>
            <a:rPr lang="ja-JP" altLang="en-US" sz="600" b="0" i="0" u="none" strike="noStrike" baseline="0">
              <a:solidFill>
                <a:srgbClr val="000000"/>
              </a:solidFill>
              <a:latin typeface="ＭＳ Ｐゴシック"/>
              <a:ea typeface="ＭＳ Ｐゴシック"/>
            </a:rPr>
            <a:t>普通　</a:t>
          </a:r>
        </a:p>
        <a:p>
          <a:pPr algn="l" rtl="0">
            <a:defRPr sz="1000"/>
          </a:pPr>
          <a:endParaRPr lang="ja-JP" altLang="en-US" sz="600" b="0" i="0" u="none" strike="noStrike" baseline="0">
            <a:solidFill>
              <a:srgbClr val="000000"/>
            </a:solidFill>
            <a:latin typeface="ＭＳ Ｐゴシック"/>
            <a:ea typeface="ＭＳ Ｐゴシック"/>
          </a:endParaRPr>
        </a:p>
        <a:p>
          <a:pPr algn="l" rtl="0">
            <a:defRPr sz="1000"/>
          </a:pPr>
          <a:r>
            <a:rPr lang="en-US" altLang="ja-JP" sz="600" b="0" i="0" u="none" strike="noStrike" baseline="0">
              <a:solidFill>
                <a:srgbClr val="000000"/>
              </a:solidFill>
              <a:latin typeface="ＭＳ Ｐゴシック"/>
              <a:ea typeface="ＭＳ Ｐゴシック"/>
            </a:rPr>
            <a:t>2.</a:t>
          </a:r>
          <a:r>
            <a:rPr lang="ja-JP" altLang="en-US" sz="600" b="0" i="0" u="none" strike="noStrike" baseline="0">
              <a:solidFill>
                <a:srgbClr val="000000"/>
              </a:solidFill>
              <a:latin typeface="ＭＳ Ｐゴシック"/>
              <a:ea typeface="ＭＳ Ｐゴシック"/>
            </a:rPr>
            <a:t>当座</a:t>
          </a:r>
        </a:p>
      </xdr:txBody>
    </xdr:sp>
    <xdr:clientData/>
  </xdr:twoCellAnchor>
  <xdr:twoCellAnchor editAs="oneCell">
    <xdr:from>
      <xdr:col>1</xdr:col>
      <xdr:colOff>38100</xdr:colOff>
      <xdr:row>15</xdr:row>
      <xdr:rowOff>11430</xdr:rowOff>
    </xdr:from>
    <xdr:to>
      <xdr:col>3</xdr:col>
      <xdr:colOff>129615</xdr:colOff>
      <xdr:row>17</xdr:row>
      <xdr:rowOff>69</xdr:rowOff>
    </xdr:to>
    <xdr:sp macro="" textlink="">
      <xdr:nvSpPr>
        <xdr:cNvPr id="5" name="Text Box 19">
          <a:extLst>
            <a:ext uri="{FF2B5EF4-FFF2-40B4-BE49-F238E27FC236}">
              <a16:creationId xmlns:a16="http://schemas.microsoft.com/office/drawing/2014/main" id="{2D882B69-44D8-BC99-FCC8-37BC4C579F4B}"/>
            </a:ext>
          </a:extLst>
        </xdr:cNvPr>
        <xdr:cNvSpPr txBox="1">
          <a:spLocks noChangeArrowheads="1"/>
        </xdr:cNvSpPr>
      </xdr:nvSpPr>
      <xdr:spPr bwMode="auto">
        <a:xfrm>
          <a:off x="180975" y="2419350"/>
          <a:ext cx="428625" cy="34290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変　更</a:t>
          </a:r>
        </a:p>
        <a:p>
          <a:pPr algn="ctr" rtl="0">
            <a:lnSpc>
              <a:spcPts val="800"/>
            </a:lnSpc>
            <a:defRPr sz="1000"/>
          </a:pPr>
          <a:r>
            <a:rPr lang="ja-JP" altLang="en-US" sz="800" b="0" i="0" u="none" strike="noStrike" baseline="0">
              <a:solidFill>
                <a:srgbClr val="000000"/>
              </a:solidFill>
              <a:latin typeface="ＭＳ Ｐゴシック"/>
              <a:ea typeface="ＭＳ Ｐゴシック"/>
            </a:rPr>
            <a:t>内　容</a:t>
          </a:r>
        </a:p>
      </xdr:txBody>
    </xdr:sp>
    <xdr:clientData/>
  </xdr:twoCellAnchor>
  <xdr:twoCellAnchor editAs="oneCell">
    <xdr:from>
      <xdr:col>1</xdr:col>
      <xdr:colOff>38100</xdr:colOff>
      <xdr:row>17</xdr:row>
      <xdr:rowOff>47625</xdr:rowOff>
    </xdr:from>
    <xdr:to>
      <xdr:col>3</xdr:col>
      <xdr:colOff>129615</xdr:colOff>
      <xdr:row>17</xdr:row>
      <xdr:rowOff>190500</xdr:rowOff>
    </xdr:to>
    <xdr:sp macro="" textlink="">
      <xdr:nvSpPr>
        <xdr:cNvPr id="6" name="Text Box 20">
          <a:extLst>
            <a:ext uri="{FF2B5EF4-FFF2-40B4-BE49-F238E27FC236}">
              <a16:creationId xmlns:a16="http://schemas.microsoft.com/office/drawing/2014/main" id="{10003670-3237-1686-9031-CD802607EE99}"/>
            </a:ext>
          </a:extLst>
        </xdr:cNvPr>
        <xdr:cNvSpPr txBox="1">
          <a:spLocks noChangeArrowheads="1"/>
        </xdr:cNvSpPr>
      </xdr:nvSpPr>
      <xdr:spPr bwMode="auto">
        <a:xfrm>
          <a:off x="209550" y="3095625"/>
          <a:ext cx="428625"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旧社名</a:t>
          </a:r>
        </a:p>
      </xdr:txBody>
    </xdr:sp>
    <xdr:clientData/>
  </xdr:twoCellAnchor>
  <xdr:twoCellAnchor>
    <xdr:from>
      <xdr:col>3</xdr:col>
      <xdr:colOff>167640</xdr:colOff>
      <xdr:row>16</xdr:row>
      <xdr:rowOff>182880</xdr:rowOff>
    </xdr:from>
    <xdr:to>
      <xdr:col>13</xdr:col>
      <xdr:colOff>137160</xdr:colOff>
      <xdr:row>16</xdr:row>
      <xdr:rowOff>182880</xdr:rowOff>
    </xdr:to>
    <xdr:sp macro="" textlink="">
      <xdr:nvSpPr>
        <xdr:cNvPr id="14317" name="Line 23">
          <a:extLst>
            <a:ext uri="{FF2B5EF4-FFF2-40B4-BE49-F238E27FC236}">
              <a16:creationId xmlns:a16="http://schemas.microsoft.com/office/drawing/2014/main" id="{4F2B1AA2-9C65-539A-A4AD-D67BFECAF061}"/>
            </a:ext>
          </a:extLst>
        </xdr:cNvPr>
        <xdr:cNvSpPr>
          <a:spLocks noChangeShapeType="1"/>
        </xdr:cNvSpPr>
      </xdr:nvSpPr>
      <xdr:spPr bwMode="auto">
        <a:xfrm>
          <a:off x="693420" y="3009900"/>
          <a:ext cx="17221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167640</xdr:colOff>
      <xdr:row>17</xdr:row>
      <xdr:rowOff>190500</xdr:rowOff>
    </xdr:from>
    <xdr:to>
      <xdr:col>13</xdr:col>
      <xdr:colOff>137160</xdr:colOff>
      <xdr:row>17</xdr:row>
      <xdr:rowOff>190500</xdr:rowOff>
    </xdr:to>
    <xdr:sp macro="" textlink="">
      <xdr:nvSpPr>
        <xdr:cNvPr id="14318" name="Line 24">
          <a:extLst>
            <a:ext uri="{FF2B5EF4-FFF2-40B4-BE49-F238E27FC236}">
              <a16:creationId xmlns:a16="http://schemas.microsoft.com/office/drawing/2014/main" id="{D4893EE9-8703-29DE-C7BA-70E36BA88722}"/>
            </a:ext>
          </a:extLst>
        </xdr:cNvPr>
        <xdr:cNvSpPr>
          <a:spLocks noChangeShapeType="1"/>
        </xdr:cNvSpPr>
      </xdr:nvSpPr>
      <xdr:spPr bwMode="auto">
        <a:xfrm>
          <a:off x="693420" y="3238500"/>
          <a:ext cx="17221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61</xdr:row>
      <xdr:rowOff>0</xdr:rowOff>
    </xdr:from>
    <xdr:to>
      <xdr:col>51</xdr:col>
      <xdr:colOff>0</xdr:colOff>
      <xdr:row>61</xdr:row>
      <xdr:rowOff>0</xdr:rowOff>
    </xdr:to>
    <xdr:sp macro="" textlink="">
      <xdr:nvSpPr>
        <xdr:cNvPr id="10" name="Text Box 25">
          <a:extLst>
            <a:ext uri="{FF2B5EF4-FFF2-40B4-BE49-F238E27FC236}">
              <a16:creationId xmlns:a16="http://schemas.microsoft.com/office/drawing/2014/main" id="{7CBFC13F-242B-64DD-E5BD-D922BD221945}"/>
            </a:ext>
          </a:extLst>
        </xdr:cNvPr>
        <xdr:cNvSpPr txBox="1">
          <a:spLocks noChangeArrowheads="1"/>
        </xdr:cNvSpPr>
      </xdr:nvSpPr>
      <xdr:spPr bwMode="auto">
        <a:xfrm>
          <a:off x="7305675" y="82772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主たる取扱工種を取扱高が多い順に記入して下さい。（５工種）</a:t>
          </a:r>
        </a:p>
      </xdr:txBody>
    </xdr:sp>
    <xdr:clientData/>
  </xdr:twoCellAnchor>
  <xdr:twoCellAnchor>
    <xdr:from>
      <xdr:col>0</xdr:col>
      <xdr:colOff>137160</xdr:colOff>
      <xdr:row>64</xdr:row>
      <xdr:rowOff>38100</xdr:rowOff>
    </xdr:from>
    <xdr:to>
      <xdr:col>51</xdr:col>
      <xdr:colOff>0</xdr:colOff>
      <xdr:row>64</xdr:row>
      <xdr:rowOff>38100</xdr:rowOff>
    </xdr:to>
    <xdr:sp macro="" textlink="">
      <xdr:nvSpPr>
        <xdr:cNvPr id="14320" name="Line 37">
          <a:extLst>
            <a:ext uri="{FF2B5EF4-FFF2-40B4-BE49-F238E27FC236}">
              <a16:creationId xmlns:a16="http://schemas.microsoft.com/office/drawing/2014/main" id="{0D8BAF08-06AD-BF00-C0C9-0F706F81986C}"/>
            </a:ext>
          </a:extLst>
        </xdr:cNvPr>
        <xdr:cNvSpPr>
          <a:spLocks noChangeShapeType="1"/>
        </xdr:cNvSpPr>
      </xdr:nvSpPr>
      <xdr:spPr bwMode="auto">
        <a:xfrm>
          <a:off x="137160" y="11529060"/>
          <a:ext cx="8801100" cy="0"/>
        </a:xfrm>
        <a:prstGeom prst="line">
          <a:avLst/>
        </a:prstGeom>
        <a:noFill/>
        <a:ln w="158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9525</xdr:colOff>
      <xdr:row>65</xdr:row>
      <xdr:rowOff>0</xdr:rowOff>
    </xdr:from>
    <xdr:to>
      <xdr:col>2</xdr:col>
      <xdr:colOff>91455</xdr:colOff>
      <xdr:row>79</xdr:row>
      <xdr:rowOff>0</xdr:rowOff>
    </xdr:to>
    <xdr:sp macro="" textlink="">
      <xdr:nvSpPr>
        <xdr:cNvPr id="22" name="Text Box 38">
          <a:extLst>
            <a:ext uri="{FF2B5EF4-FFF2-40B4-BE49-F238E27FC236}">
              <a16:creationId xmlns:a16="http://schemas.microsoft.com/office/drawing/2014/main" id="{8E5C30E2-0483-AC10-0434-E4BBE2CAFF64}"/>
            </a:ext>
          </a:extLst>
        </xdr:cNvPr>
        <xdr:cNvSpPr txBox="1">
          <a:spLocks noChangeArrowheads="1"/>
        </xdr:cNvSpPr>
      </xdr:nvSpPr>
      <xdr:spPr bwMode="auto">
        <a:xfrm>
          <a:off x="152400" y="10258425"/>
          <a:ext cx="247650" cy="2095500"/>
        </a:xfrm>
        <a:prstGeom prst="rect">
          <a:avLst/>
        </a:prstGeom>
        <a:solidFill>
          <a:srgbClr val="FFFFFF"/>
        </a:solidFill>
        <a:ln w="9525">
          <a:solidFill>
            <a:srgbClr val="000000"/>
          </a:solidFill>
          <a:miter lim="800000"/>
          <a:headEnd/>
          <a:tailEnd/>
        </a:ln>
      </xdr:spPr>
      <xdr:txBody>
        <a:bodyPr vertOverflow="clip" vert="wordArtVertRtl" wrap="square" lIns="36576" tIns="0" rIns="36576" bIns="0" anchor="ctr" upright="1"/>
        <a:lstStyle/>
        <a:p>
          <a:pPr algn="dist" rtl="0">
            <a:defRPr sz="1000"/>
          </a:pPr>
          <a:r>
            <a:rPr lang="ja-JP" altLang="en-US" sz="1100" b="1" i="0" u="none" strike="noStrike" baseline="0">
              <a:solidFill>
                <a:srgbClr val="000000"/>
              </a:solidFill>
              <a:latin typeface="ＭＳ Ｐゴシック"/>
              <a:ea typeface="ＭＳ Ｐゴシック"/>
            </a:rPr>
            <a:t>当社使用欄</a:t>
          </a:r>
        </a:p>
      </xdr:txBody>
    </xdr:sp>
    <xdr:clientData/>
  </xdr:twoCellAnchor>
  <xdr:twoCellAnchor>
    <xdr:from>
      <xdr:col>41</xdr:col>
      <xdr:colOff>66675</xdr:colOff>
      <xdr:row>9</xdr:row>
      <xdr:rowOff>0</xdr:rowOff>
    </xdr:from>
    <xdr:to>
      <xdr:col>50</xdr:col>
      <xdr:colOff>142875</xdr:colOff>
      <xdr:row>18</xdr:row>
      <xdr:rowOff>76200</xdr:rowOff>
    </xdr:to>
    <xdr:sp macro="" textlink="">
      <xdr:nvSpPr>
        <xdr:cNvPr id="23" name="AutoShape 39">
          <a:extLst>
            <a:ext uri="{FF2B5EF4-FFF2-40B4-BE49-F238E27FC236}">
              <a16:creationId xmlns:a16="http://schemas.microsoft.com/office/drawing/2014/main" id="{31123891-7FD9-5044-9CF3-5A459BAE12FA}"/>
            </a:ext>
          </a:extLst>
        </xdr:cNvPr>
        <xdr:cNvSpPr>
          <a:spLocks noChangeArrowheads="1"/>
        </xdr:cNvSpPr>
      </xdr:nvSpPr>
      <xdr:spPr bwMode="auto">
        <a:xfrm>
          <a:off x="7096125" y="1352550"/>
          <a:ext cx="1619250" cy="1771650"/>
        </a:xfrm>
        <a:prstGeom prst="wedgeRoundRectCallout">
          <a:avLst>
            <a:gd name="adj1" fmla="val -40847"/>
            <a:gd name="adj2" fmla="val 18181"/>
            <a:gd name="adj3" fmla="val 16667"/>
          </a:avLst>
        </a:prstGeom>
        <a:solidFill>
          <a:srgbClr val="FFFFFF"/>
        </a:solidFill>
        <a:ln w="19050">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領　収　印</a:t>
          </a:r>
        </a:p>
      </xdr:txBody>
    </xdr:sp>
    <xdr:clientData/>
  </xdr:twoCellAnchor>
  <xdr:twoCellAnchor>
    <xdr:from>
      <xdr:col>41</xdr:col>
      <xdr:colOff>68580</xdr:colOff>
      <xdr:row>10</xdr:row>
      <xdr:rowOff>129540</xdr:rowOff>
    </xdr:from>
    <xdr:to>
      <xdr:col>50</xdr:col>
      <xdr:colOff>129540</xdr:colOff>
      <xdr:row>10</xdr:row>
      <xdr:rowOff>129540</xdr:rowOff>
    </xdr:to>
    <xdr:sp macro="" textlink="">
      <xdr:nvSpPr>
        <xdr:cNvPr id="14323" name="Line 40">
          <a:extLst>
            <a:ext uri="{FF2B5EF4-FFF2-40B4-BE49-F238E27FC236}">
              <a16:creationId xmlns:a16="http://schemas.microsoft.com/office/drawing/2014/main" id="{88787294-D880-8483-E553-D396D3324804}"/>
            </a:ext>
          </a:extLst>
        </xdr:cNvPr>
        <xdr:cNvSpPr>
          <a:spLocks noChangeShapeType="1"/>
        </xdr:cNvSpPr>
      </xdr:nvSpPr>
      <xdr:spPr bwMode="auto">
        <a:xfrm>
          <a:off x="7254240" y="1661160"/>
          <a:ext cx="1638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xdr:colOff>
      <xdr:row>71</xdr:row>
      <xdr:rowOff>83820</xdr:rowOff>
    </xdr:from>
    <xdr:to>
      <xdr:col>31</xdr:col>
      <xdr:colOff>129540</xdr:colOff>
      <xdr:row>71</xdr:row>
      <xdr:rowOff>83820</xdr:rowOff>
    </xdr:to>
    <xdr:sp macro="" textlink="">
      <xdr:nvSpPr>
        <xdr:cNvPr id="14324" name="Line 43">
          <a:extLst>
            <a:ext uri="{FF2B5EF4-FFF2-40B4-BE49-F238E27FC236}">
              <a16:creationId xmlns:a16="http://schemas.microsoft.com/office/drawing/2014/main" id="{E00EF6CF-993A-715F-0B47-B854F047EC5D}"/>
            </a:ext>
          </a:extLst>
        </xdr:cNvPr>
        <xdr:cNvSpPr>
          <a:spLocks noChangeShapeType="1"/>
        </xdr:cNvSpPr>
      </xdr:nvSpPr>
      <xdr:spPr bwMode="auto">
        <a:xfrm>
          <a:off x="922020" y="12519660"/>
          <a:ext cx="464058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73</xdr:row>
      <xdr:rowOff>7620</xdr:rowOff>
    </xdr:from>
    <xdr:to>
      <xdr:col>31</xdr:col>
      <xdr:colOff>129540</xdr:colOff>
      <xdr:row>73</xdr:row>
      <xdr:rowOff>7620</xdr:rowOff>
    </xdr:to>
    <xdr:sp macro="" textlink="">
      <xdr:nvSpPr>
        <xdr:cNvPr id="14325" name="Line 44">
          <a:extLst>
            <a:ext uri="{FF2B5EF4-FFF2-40B4-BE49-F238E27FC236}">
              <a16:creationId xmlns:a16="http://schemas.microsoft.com/office/drawing/2014/main" id="{EF8E59F8-B39B-0BAF-071F-38548CE8BBD6}"/>
            </a:ext>
          </a:extLst>
        </xdr:cNvPr>
        <xdr:cNvSpPr>
          <a:spLocks noChangeShapeType="1"/>
        </xdr:cNvSpPr>
      </xdr:nvSpPr>
      <xdr:spPr bwMode="auto">
        <a:xfrm>
          <a:off x="914400" y="12748260"/>
          <a:ext cx="46482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74</xdr:row>
      <xdr:rowOff>76200</xdr:rowOff>
    </xdr:from>
    <xdr:to>
      <xdr:col>32</xdr:col>
      <xdr:colOff>0</xdr:colOff>
      <xdr:row>74</xdr:row>
      <xdr:rowOff>76200</xdr:rowOff>
    </xdr:to>
    <xdr:sp macro="" textlink="">
      <xdr:nvSpPr>
        <xdr:cNvPr id="14326" name="Line 45">
          <a:extLst>
            <a:ext uri="{FF2B5EF4-FFF2-40B4-BE49-F238E27FC236}">
              <a16:creationId xmlns:a16="http://schemas.microsoft.com/office/drawing/2014/main" id="{393355CA-6987-ED05-681B-CD968A10C5C5}"/>
            </a:ext>
          </a:extLst>
        </xdr:cNvPr>
        <xdr:cNvSpPr>
          <a:spLocks noChangeShapeType="1"/>
        </xdr:cNvSpPr>
      </xdr:nvSpPr>
      <xdr:spPr bwMode="auto">
        <a:xfrm>
          <a:off x="914400" y="12969240"/>
          <a:ext cx="469392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45720</xdr:colOff>
      <xdr:row>76</xdr:row>
      <xdr:rowOff>7620</xdr:rowOff>
    </xdr:from>
    <xdr:to>
      <xdr:col>32</xdr:col>
      <xdr:colOff>0</xdr:colOff>
      <xdr:row>76</xdr:row>
      <xdr:rowOff>7620</xdr:rowOff>
    </xdr:to>
    <xdr:sp macro="" textlink="">
      <xdr:nvSpPr>
        <xdr:cNvPr id="14327" name="Line 46">
          <a:extLst>
            <a:ext uri="{FF2B5EF4-FFF2-40B4-BE49-F238E27FC236}">
              <a16:creationId xmlns:a16="http://schemas.microsoft.com/office/drawing/2014/main" id="{4F3F30DA-2E51-E72E-7D4A-7ADA9918067C}"/>
            </a:ext>
          </a:extLst>
        </xdr:cNvPr>
        <xdr:cNvSpPr>
          <a:spLocks noChangeShapeType="1"/>
        </xdr:cNvSpPr>
      </xdr:nvSpPr>
      <xdr:spPr bwMode="auto">
        <a:xfrm>
          <a:off x="922020" y="13205460"/>
          <a:ext cx="46863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22860</xdr:colOff>
      <xdr:row>77</xdr:row>
      <xdr:rowOff>83820</xdr:rowOff>
    </xdr:from>
    <xdr:to>
      <xdr:col>31</xdr:col>
      <xdr:colOff>129540</xdr:colOff>
      <xdr:row>77</xdr:row>
      <xdr:rowOff>83820</xdr:rowOff>
    </xdr:to>
    <xdr:sp macro="" textlink="">
      <xdr:nvSpPr>
        <xdr:cNvPr id="14328" name="Line 47">
          <a:extLst>
            <a:ext uri="{FF2B5EF4-FFF2-40B4-BE49-F238E27FC236}">
              <a16:creationId xmlns:a16="http://schemas.microsoft.com/office/drawing/2014/main" id="{5F2209AC-8749-02B9-8859-3E942224E0C3}"/>
            </a:ext>
          </a:extLst>
        </xdr:cNvPr>
        <xdr:cNvSpPr>
          <a:spLocks noChangeShapeType="1"/>
        </xdr:cNvSpPr>
      </xdr:nvSpPr>
      <xdr:spPr bwMode="auto">
        <a:xfrm>
          <a:off x="899160" y="13434060"/>
          <a:ext cx="466344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129540</xdr:colOff>
      <xdr:row>12</xdr:row>
      <xdr:rowOff>91440</xdr:rowOff>
    </xdr:from>
    <xdr:to>
      <xdr:col>39</xdr:col>
      <xdr:colOff>144780</xdr:colOff>
      <xdr:row>15</xdr:row>
      <xdr:rowOff>129540</xdr:rowOff>
    </xdr:to>
    <xdr:sp macro="" textlink="">
      <xdr:nvSpPr>
        <xdr:cNvPr id="14329" name="Oval 48">
          <a:extLst>
            <a:ext uri="{FF2B5EF4-FFF2-40B4-BE49-F238E27FC236}">
              <a16:creationId xmlns:a16="http://schemas.microsoft.com/office/drawing/2014/main" id="{42E56918-4E1E-BBA4-0C2E-3C06DCCC1C92}"/>
            </a:ext>
          </a:extLst>
        </xdr:cNvPr>
        <xdr:cNvSpPr>
          <a:spLocks noChangeArrowheads="1"/>
        </xdr:cNvSpPr>
      </xdr:nvSpPr>
      <xdr:spPr bwMode="auto">
        <a:xfrm>
          <a:off x="6263640" y="2034540"/>
          <a:ext cx="716280" cy="701040"/>
        </a:xfrm>
        <a:prstGeom prst="ellipse">
          <a:avLst/>
        </a:prstGeom>
        <a:solidFill>
          <a:srgbClr val="FFFFFF"/>
        </a:solidFill>
        <a:ln w="9525" cap="rnd">
          <a:solidFill>
            <a:srgbClr val="000000"/>
          </a:solidFill>
          <a:prstDash val="sysDot"/>
          <a:round/>
          <a:headEnd/>
          <a:tailEnd/>
        </a:ln>
      </xdr:spPr>
    </xdr:sp>
    <xdr:clientData/>
  </xdr:twoCellAnchor>
  <xdr:twoCellAnchor editAs="oneCell">
    <xdr:from>
      <xdr:col>36</xdr:col>
      <xdr:colOff>30480</xdr:colOff>
      <xdr:row>80</xdr:row>
      <xdr:rowOff>38100</xdr:rowOff>
    </xdr:from>
    <xdr:to>
      <xdr:col>50</xdr:col>
      <xdr:colOff>129540</xdr:colOff>
      <xdr:row>81</xdr:row>
      <xdr:rowOff>121920</xdr:rowOff>
    </xdr:to>
    <xdr:pic>
      <xdr:nvPicPr>
        <xdr:cNvPr id="14330" name="図 20">
          <a:extLst>
            <a:ext uri="{FF2B5EF4-FFF2-40B4-BE49-F238E27FC236}">
              <a16:creationId xmlns:a16="http://schemas.microsoft.com/office/drawing/2014/main" id="{A8F5AB4C-EA98-1D62-AC8D-847EE868E0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9840" y="13876020"/>
          <a:ext cx="25527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53340</xdr:colOff>
      <xdr:row>79</xdr:row>
      <xdr:rowOff>160020</xdr:rowOff>
    </xdr:from>
    <xdr:to>
      <xdr:col>35</xdr:col>
      <xdr:colOff>121920</xdr:colOff>
      <xdr:row>82</xdr:row>
      <xdr:rowOff>22860</xdr:rowOff>
    </xdr:to>
    <xdr:pic>
      <xdr:nvPicPr>
        <xdr:cNvPr id="14331" name="図 23">
          <a:extLst>
            <a:ext uri="{FF2B5EF4-FFF2-40B4-BE49-F238E27FC236}">
              <a16:creationId xmlns:a16="http://schemas.microsoft.com/office/drawing/2014/main" id="{B9C3E772-E941-A5A3-30FD-78310E08AC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36920" y="13830300"/>
          <a:ext cx="4191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CCFFFF"/>
        </a:solidFill>
        <a:ln w="12700" cap="flat" cmpd="sng" algn="ctr">
          <a:solidFill>
            <a:schemeClr val="tx2">
              <a:lumMod val="75000"/>
            </a:schemeClr>
          </a:solidFill>
          <a:prstDash val="solid"/>
          <a:round/>
          <a:headEnd type="none" w="med" len="med"/>
          <a:tailEnd type="none" w="med" len="med"/>
        </a:ln>
        <a:effectLst>
          <a:outerShdw blurRad="50800" dist="38100" dir="18900000" algn="bl" rotWithShape="0">
            <a:prstClr val="black">
              <a:alpha val="40000"/>
            </a:prstClr>
          </a:outerShdw>
        </a:effectLst>
        <a:scene3d>
          <a:camera prst="orthographicFront"/>
          <a:lightRig rig="soft" dir="t"/>
        </a:scene3d>
        <a:sp3d>
          <a:bevelB w="139700" prst="cross"/>
        </a:sp3d>
      </a:spPr>
      <a:bodyPr vertOverflow="clip" wrap="square" lIns="18288" tIns="0" rIns="0" bIns="0" rtlCol="0" anchor="ctr" upright="1">
        <a:sp3d extrusionH="57150">
          <a:bevelT w="82550" h="38100" prst="coolSlant"/>
        </a:sp3d>
      </a:bodyPr>
      <a:lstStyle>
        <a:defPPr algn="ctr">
          <a:defRPr kumimoji="1" sz="1100" b="1"/>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obishima.co.jp/company/branch_office.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57"/>
  <sheetViews>
    <sheetView showGridLines="0" tabSelected="1" zoomScaleNormal="100" workbookViewId="0">
      <selection activeCell="B1" sqref="B1"/>
    </sheetView>
  </sheetViews>
  <sheetFormatPr defaultColWidth="7.42578125" defaultRowHeight="24.75" customHeight="1" x14ac:dyDescent="0.15"/>
  <cols>
    <col min="1" max="1" width="0.140625" style="115" customWidth="1"/>
    <col min="2" max="8" width="7.42578125" style="115" customWidth="1"/>
    <col min="9" max="9" width="48.42578125" style="115" bestFit="1" customWidth="1"/>
    <col min="10" max="16384" width="7.42578125" style="115"/>
  </cols>
  <sheetData>
    <row r="1" spans="1:13" ht="0.75" customHeight="1" x14ac:dyDescent="0.15">
      <c r="A1" s="114"/>
    </row>
    <row r="5" spans="1:13" ht="15.75" customHeight="1" x14ac:dyDescent="0.15"/>
    <row r="6" spans="1:13" s="116" customFormat="1" ht="24.75" customHeight="1" x14ac:dyDescent="0.15">
      <c r="C6" s="117" t="s">
        <v>0</v>
      </c>
      <c r="D6" s="117"/>
      <c r="E6" s="117"/>
      <c r="F6" s="117"/>
      <c r="G6" s="117"/>
      <c r="H6" s="117"/>
      <c r="I6" s="118"/>
      <c r="J6" s="118"/>
      <c r="K6" s="118"/>
      <c r="L6" s="118"/>
    </row>
    <row r="7" spans="1:13" s="116" customFormat="1" ht="12" customHeight="1" x14ac:dyDescent="0.15">
      <c r="B7" s="119"/>
      <c r="C7" s="119"/>
      <c r="D7" s="119"/>
      <c r="E7" s="119"/>
      <c r="F7" s="119"/>
      <c r="G7" s="119"/>
      <c r="H7" s="119"/>
    </row>
    <row r="8" spans="1:13" s="116" customFormat="1" ht="24.75" customHeight="1" x14ac:dyDescent="0.15">
      <c r="B8" s="119"/>
      <c r="C8" s="119"/>
      <c r="D8" s="117" t="s">
        <v>1</v>
      </c>
      <c r="E8" s="117"/>
      <c r="F8" s="117"/>
      <c r="G8" s="117"/>
      <c r="H8" s="117"/>
      <c r="I8" s="118"/>
      <c r="J8" s="118"/>
      <c r="K8" s="118"/>
      <c r="L8" s="118"/>
      <c r="M8" s="118"/>
    </row>
    <row r="9" spans="1:13" s="116" customFormat="1" ht="24.75" customHeight="1" x14ac:dyDescent="0.15">
      <c r="B9" s="119"/>
      <c r="C9" s="119"/>
      <c r="D9" s="120" t="s">
        <v>2</v>
      </c>
      <c r="E9" s="117"/>
      <c r="F9" s="117"/>
      <c r="G9" s="117"/>
      <c r="H9" s="117"/>
      <c r="I9" s="118"/>
      <c r="J9" s="118"/>
      <c r="K9" s="118"/>
      <c r="L9" s="118"/>
      <c r="M9" s="118"/>
    </row>
    <row r="10" spans="1:13" s="116" customFormat="1" ht="24.75" customHeight="1" x14ac:dyDescent="0.15">
      <c r="B10" s="119"/>
      <c r="C10" s="119"/>
      <c r="D10" s="117"/>
      <c r="E10" s="121" t="s">
        <v>3</v>
      </c>
      <c r="F10" s="117"/>
      <c r="G10" s="117"/>
      <c r="H10" s="119"/>
      <c r="I10" s="113" t="s">
        <v>4</v>
      </c>
      <c r="K10" s="118"/>
      <c r="L10" s="118"/>
      <c r="M10" s="118"/>
    </row>
    <row r="11" spans="1:13" s="116" customFormat="1" ht="24.75" customHeight="1" x14ac:dyDescent="0.15">
      <c r="B11" s="119"/>
      <c r="C11" s="119"/>
      <c r="D11" s="119"/>
      <c r="E11" s="119"/>
      <c r="F11" s="119"/>
      <c r="G11" s="119"/>
      <c r="H11" s="119"/>
    </row>
    <row r="12" spans="1:13" s="116" customFormat="1" ht="24.75" customHeight="1" x14ac:dyDescent="0.15">
      <c r="B12" s="119"/>
      <c r="C12" s="119"/>
      <c r="D12" s="117" t="s">
        <v>5</v>
      </c>
      <c r="E12" s="117"/>
      <c r="F12" s="117"/>
      <c r="G12" s="117"/>
      <c r="H12" s="117"/>
      <c r="I12" s="118"/>
      <c r="J12" s="118"/>
      <c r="K12" s="118"/>
      <c r="L12" s="118"/>
      <c r="M12" s="118"/>
    </row>
    <row r="13" spans="1:13" s="116" customFormat="1" ht="24.75" customHeight="1" x14ac:dyDescent="0.15">
      <c r="B13" s="119"/>
      <c r="C13" s="119"/>
      <c r="D13" s="117" t="s">
        <v>6</v>
      </c>
      <c r="E13" s="121" t="s">
        <v>3</v>
      </c>
      <c r="F13" s="117"/>
      <c r="G13" s="117"/>
      <c r="H13" s="119"/>
      <c r="I13" s="287" t="s">
        <v>7</v>
      </c>
      <c r="J13" s="118"/>
      <c r="K13" s="118"/>
      <c r="L13" s="118"/>
      <c r="M13" s="118"/>
    </row>
    <row r="14" spans="1:13" s="116" customFormat="1" ht="24.75" customHeight="1" x14ac:dyDescent="0.15">
      <c r="B14" s="119"/>
      <c r="C14" s="119"/>
      <c r="D14" s="119"/>
      <c r="E14" s="119"/>
      <c r="F14" s="119"/>
      <c r="G14" s="119"/>
      <c r="H14" s="119"/>
      <c r="M14" s="118"/>
    </row>
    <row r="15" spans="1:13" s="116" customFormat="1" ht="24.75" customHeight="1" x14ac:dyDescent="0.15">
      <c r="B15" s="119"/>
      <c r="C15" s="119"/>
      <c r="D15" s="117" t="s">
        <v>8</v>
      </c>
      <c r="E15" s="117"/>
      <c r="F15" s="117"/>
      <c r="G15" s="117"/>
      <c r="H15" s="117"/>
      <c r="I15" s="118"/>
      <c r="J15" s="118"/>
      <c r="K15" s="118"/>
      <c r="L15" s="118"/>
      <c r="M15" s="118"/>
    </row>
    <row r="16" spans="1:13" s="116" customFormat="1" ht="24.75" customHeight="1" x14ac:dyDescent="0.15">
      <c r="B16" s="119"/>
      <c r="C16" s="119"/>
      <c r="D16" s="117"/>
      <c r="E16" s="121" t="s">
        <v>3</v>
      </c>
      <c r="F16" s="117"/>
      <c r="G16" s="117"/>
      <c r="H16" s="119"/>
      <c r="I16" s="113" t="s">
        <v>9</v>
      </c>
      <c r="J16" s="118"/>
      <c r="K16" s="118"/>
      <c r="L16" s="118"/>
      <c r="M16" s="118"/>
    </row>
    <row r="17" spans="2:13" s="116" customFormat="1" ht="24.75" customHeight="1" x14ac:dyDescent="0.15">
      <c r="B17" s="119"/>
      <c r="C17" s="119"/>
      <c r="D17" s="119"/>
      <c r="E17" s="119"/>
      <c r="F17" s="119"/>
      <c r="G17" s="119"/>
      <c r="H17" s="119"/>
    </row>
    <row r="18" spans="2:13" s="116" customFormat="1" ht="24.75" customHeight="1" x14ac:dyDescent="0.15">
      <c r="B18" s="119"/>
      <c r="C18" s="119"/>
      <c r="D18" s="117" t="s">
        <v>10</v>
      </c>
      <c r="E18" s="117"/>
      <c r="F18" s="117"/>
      <c r="G18" s="117"/>
      <c r="H18" s="117"/>
      <c r="I18" s="118"/>
      <c r="J18" s="118"/>
      <c r="K18" s="118"/>
      <c r="L18" s="118"/>
      <c r="M18" s="118"/>
    </row>
    <row r="19" spans="2:13" s="116" customFormat="1" ht="24.75" customHeight="1" x14ac:dyDescent="0.15">
      <c r="B19" s="119"/>
      <c r="C19" s="119"/>
      <c r="D19" s="117"/>
      <c r="E19" s="121" t="s">
        <v>3</v>
      </c>
      <c r="F19" s="117"/>
      <c r="G19" s="117"/>
      <c r="H19" s="119"/>
      <c r="I19" s="113" t="s">
        <v>11</v>
      </c>
      <c r="J19" s="118"/>
      <c r="K19" s="118"/>
      <c r="L19" s="118"/>
    </row>
    <row r="20" spans="2:13" s="116" customFormat="1" ht="24.75" customHeight="1" x14ac:dyDescent="0.15">
      <c r="B20" s="119"/>
      <c r="C20" s="119"/>
      <c r="D20" s="119"/>
      <c r="E20" s="119"/>
      <c r="F20" s="119"/>
      <c r="G20" s="119"/>
      <c r="H20" s="119"/>
      <c r="I20" s="122" t="s">
        <v>12</v>
      </c>
    </row>
    <row r="21" spans="2:13" s="116" customFormat="1" ht="24.75" customHeight="1" x14ac:dyDescent="0.15"/>
    <row r="22" spans="2:13" s="116" customFormat="1" ht="24.75" customHeight="1" x14ac:dyDescent="0.15">
      <c r="J22" s="132" t="s">
        <v>13</v>
      </c>
    </row>
    <row r="23" spans="2:13" s="116" customFormat="1" ht="24.75" customHeight="1" x14ac:dyDescent="0.15"/>
    <row r="24" spans="2:13" s="116" customFormat="1" ht="24.75" customHeight="1" x14ac:dyDescent="0.15"/>
    <row r="25" spans="2:13" s="116" customFormat="1" ht="24.75" customHeight="1" x14ac:dyDescent="0.15"/>
    <row r="26" spans="2:13" s="116" customFormat="1" ht="24.75" customHeight="1" x14ac:dyDescent="0.15"/>
    <row r="27" spans="2:13" s="116" customFormat="1" ht="24.75" customHeight="1" x14ac:dyDescent="0.15"/>
    <row r="28" spans="2:13" s="116" customFormat="1" ht="24.75" customHeight="1" x14ac:dyDescent="0.15"/>
    <row r="29" spans="2:13" s="116" customFormat="1" ht="24.75" customHeight="1" x14ac:dyDescent="0.15"/>
    <row r="30" spans="2:13" s="116" customFormat="1" ht="24.75" customHeight="1" x14ac:dyDescent="0.15"/>
    <row r="31" spans="2:13" s="116" customFormat="1" ht="24.75" customHeight="1" x14ac:dyDescent="0.15"/>
    <row r="32" spans="2:13" s="116" customFormat="1" ht="24.75" customHeight="1" x14ac:dyDescent="0.15"/>
    <row r="33" s="116" customFormat="1" ht="24.75" customHeight="1" x14ac:dyDescent="0.15"/>
    <row r="34" s="116" customFormat="1" ht="24.75" customHeight="1" x14ac:dyDescent="0.15"/>
    <row r="35" s="116" customFormat="1" ht="24.75" customHeight="1" x14ac:dyDescent="0.15"/>
    <row r="36" s="116" customFormat="1" ht="24.75" customHeight="1" x14ac:dyDescent="0.15"/>
    <row r="37" s="116" customFormat="1" ht="24.75" customHeight="1" x14ac:dyDescent="0.15"/>
    <row r="38" s="116" customFormat="1" ht="24.75" customHeight="1" x14ac:dyDescent="0.15"/>
    <row r="39" s="116" customFormat="1" ht="24.75" customHeight="1" x14ac:dyDescent="0.15"/>
    <row r="40" s="116" customFormat="1" ht="24.75" customHeight="1" x14ac:dyDescent="0.15"/>
    <row r="41" s="116" customFormat="1" ht="24.75" customHeight="1" x14ac:dyDescent="0.15"/>
    <row r="42" s="116" customFormat="1" ht="24.75" customHeight="1" x14ac:dyDescent="0.15"/>
    <row r="43" s="116" customFormat="1" ht="24.75" customHeight="1" x14ac:dyDescent="0.15"/>
    <row r="44" s="116" customFormat="1" ht="24.75" customHeight="1" x14ac:dyDescent="0.15"/>
    <row r="45" s="116" customFormat="1" ht="24.75" customHeight="1" x14ac:dyDescent="0.15"/>
    <row r="46" s="116" customFormat="1" ht="24.75" customHeight="1" x14ac:dyDescent="0.15"/>
    <row r="47" s="116" customFormat="1" ht="24.75" customHeight="1" x14ac:dyDescent="0.15"/>
    <row r="48" s="116" customFormat="1" ht="24.75" customHeight="1" x14ac:dyDescent="0.15"/>
    <row r="49" spans="1:1" s="116" customFormat="1" ht="24.75" customHeight="1" x14ac:dyDescent="0.15"/>
    <row r="50" spans="1:1" s="116" customFormat="1" ht="24.75" customHeight="1" x14ac:dyDescent="0.15"/>
    <row r="51" spans="1:1" s="116" customFormat="1" ht="24.75" customHeight="1" x14ac:dyDescent="0.15">
      <c r="A51" s="115"/>
    </row>
    <row r="52" spans="1:1" s="116" customFormat="1" ht="24.75" customHeight="1" x14ac:dyDescent="0.15">
      <c r="A52" s="115"/>
    </row>
    <row r="53" spans="1:1" s="116" customFormat="1" ht="24.75" customHeight="1" x14ac:dyDescent="0.15">
      <c r="A53" s="115"/>
    </row>
    <row r="54" spans="1:1" s="116" customFormat="1" ht="24.75" customHeight="1" x14ac:dyDescent="0.15">
      <c r="A54" s="115"/>
    </row>
    <row r="55" spans="1:1" s="116" customFormat="1" ht="24.75" customHeight="1" x14ac:dyDescent="0.15">
      <c r="A55" s="115"/>
    </row>
    <row r="56" spans="1:1" s="116" customFormat="1" ht="24.75" customHeight="1" x14ac:dyDescent="0.15">
      <c r="A56" s="115"/>
    </row>
    <row r="57" spans="1:1" s="116" customFormat="1" ht="24.75" customHeight="1" x14ac:dyDescent="0.15">
      <c r="A57" s="115"/>
    </row>
  </sheetData>
  <sheetProtection sheet="1"/>
  <phoneticPr fontId="2"/>
  <hyperlinks>
    <hyperlink ref="I10" location="取引先登録について!A1" display="「取引先登録について」に進む" xr:uid="{00000000-0004-0000-0000-000000000000}"/>
    <hyperlink ref="I13" location="確認事項!A1" display="「確認事項」に進む" xr:uid="{00000000-0004-0000-0000-000001000000}"/>
    <hyperlink ref="I16" location="入力シート!A1" display="「入力シート」に進む" xr:uid="{00000000-0004-0000-0000-000002000000}"/>
    <hyperlink ref="I19" location="取引先登録票印刷!A1" display="「取引先登録票印刷」に進む" xr:uid="{00000000-0004-0000-0000-000003000000}"/>
  </hyperlinks>
  <pageMargins left="0.70866141732283472" right="0.70866141732283472" top="0.74803149606299213" bottom="0.74803149606299213" header="0.31496062992125984" footer="0.31496062992125984"/>
  <pageSetup paperSize="9" scale="7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T41"/>
  <sheetViews>
    <sheetView showGridLines="0" zoomScale="130" zoomScaleNormal="130" workbookViewId="0">
      <selection activeCell="G6" sqref="G6"/>
    </sheetView>
  </sheetViews>
  <sheetFormatPr defaultRowHeight="12" x14ac:dyDescent="0.15"/>
  <cols>
    <col min="1" max="1" width="2.28515625" customWidth="1"/>
    <col min="2" max="3" width="4.140625" customWidth="1"/>
    <col min="4" max="4" width="14.7109375" customWidth="1"/>
    <col min="5" max="20" width="4.140625" customWidth="1"/>
  </cols>
  <sheetData>
    <row r="1" spans="1:20" ht="15" customHeight="1" x14ac:dyDescent="0.15">
      <c r="K1" s="51"/>
      <c r="T1" s="51"/>
    </row>
    <row r="2" spans="1:20" ht="15" customHeight="1" x14ac:dyDescent="0.15">
      <c r="K2" s="51"/>
      <c r="T2" s="51"/>
    </row>
    <row r="3" spans="1:20" ht="15" customHeight="1" x14ac:dyDescent="0.15">
      <c r="A3" s="323" t="s">
        <v>14</v>
      </c>
      <c r="B3" s="323"/>
      <c r="C3" s="323"/>
      <c r="D3" s="323"/>
      <c r="E3" s="323"/>
      <c r="F3" s="323"/>
      <c r="G3" s="323"/>
      <c r="H3" s="323"/>
      <c r="I3" s="323"/>
      <c r="J3" s="323"/>
      <c r="K3" s="323"/>
      <c r="L3" s="323"/>
      <c r="M3" s="323"/>
      <c r="N3" s="323"/>
      <c r="O3" s="323"/>
      <c r="P3" s="323"/>
      <c r="Q3" s="323"/>
      <c r="R3" s="323"/>
      <c r="S3" s="323"/>
      <c r="T3" s="323"/>
    </row>
    <row r="4" spans="1:20" ht="15" customHeight="1" x14ac:dyDescent="0.15">
      <c r="K4" s="51"/>
      <c r="T4" s="51"/>
    </row>
    <row r="5" spans="1:20" ht="15" customHeight="1" x14ac:dyDescent="0.15">
      <c r="B5" s="65" t="s">
        <v>15</v>
      </c>
      <c r="C5" s="66" t="s">
        <v>16</v>
      </c>
      <c r="K5" s="51"/>
      <c r="T5" s="51"/>
    </row>
    <row r="6" spans="1:20" ht="5.25" customHeight="1" x14ac:dyDescent="0.15">
      <c r="B6" s="53"/>
      <c r="C6" s="54"/>
      <c r="K6" s="51"/>
      <c r="T6" s="51"/>
    </row>
    <row r="7" spans="1:20" ht="15" customHeight="1" x14ac:dyDescent="0.15">
      <c r="C7" s="58" t="s">
        <v>17</v>
      </c>
      <c r="D7" s="59"/>
      <c r="K7" s="51"/>
      <c r="T7" s="51"/>
    </row>
    <row r="8" spans="1:20" ht="15" customHeight="1" x14ac:dyDescent="0.15">
      <c r="C8" s="58" t="s">
        <v>18</v>
      </c>
      <c r="K8" s="51"/>
      <c r="T8" s="51"/>
    </row>
    <row r="9" spans="1:20" ht="15" customHeight="1" x14ac:dyDescent="0.15">
      <c r="C9" s="58"/>
      <c r="K9" s="51"/>
      <c r="T9" s="51"/>
    </row>
    <row r="10" spans="1:20" ht="15" customHeight="1" x14ac:dyDescent="0.15">
      <c r="B10" s="65" t="s">
        <v>19</v>
      </c>
      <c r="C10" s="67" t="s">
        <v>20</v>
      </c>
    </row>
    <row r="11" spans="1:20" ht="8.25" customHeight="1" x14ac:dyDescent="0.15">
      <c r="B11" s="53"/>
      <c r="C11" s="50"/>
    </row>
    <row r="12" spans="1:20" ht="15" customHeight="1" x14ac:dyDescent="0.15">
      <c r="C12" s="60" t="s">
        <v>21</v>
      </c>
      <c r="D12" s="59" t="s">
        <v>22</v>
      </c>
      <c r="E12" s="59"/>
      <c r="F12" s="59"/>
      <c r="G12" s="59"/>
      <c r="I12" s="324" t="s">
        <v>23</v>
      </c>
      <c r="J12" s="324"/>
      <c r="K12" s="324"/>
      <c r="L12" s="324"/>
      <c r="M12" s="324"/>
      <c r="N12" s="324"/>
      <c r="O12" s="324"/>
      <c r="P12" s="324"/>
      <c r="Q12" t="s">
        <v>24</v>
      </c>
      <c r="T12" s="51"/>
    </row>
    <row r="13" spans="1:20" ht="8.25" customHeight="1" x14ac:dyDescent="0.15">
      <c r="C13" s="60"/>
      <c r="D13" s="59"/>
      <c r="E13" s="59"/>
      <c r="F13" s="59"/>
      <c r="G13" s="59"/>
      <c r="K13" s="51"/>
      <c r="T13" s="51"/>
    </row>
    <row r="14" spans="1:20" ht="15" customHeight="1" x14ac:dyDescent="0.15">
      <c r="C14" s="61" t="s">
        <v>25</v>
      </c>
      <c r="D14" s="62" t="s">
        <v>26</v>
      </c>
      <c r="E14" s="59"/>
      <c r="F14" s="59"/>
      <c r="G14" s="59"/>
      <c r="I14" s="48"/>
      <c r="J14" s="48"/>
      <c r="K14" s="48"/>
      <c r="L14" s="48"/>
    </row>
    <row r="15" spans="1:20" s="125" customFormat="1" ht="15" customHeight="1" x14ac:dyDescent="0.15">
      <c r="C15" s="284" t="s">
        <v>27</v>
      </c>
      <c r="D15" s="285" t="s">
        <v>28</v>
      </c>
      <c r="E15" s="126"/>
      <c r="F15" s="126"/>
      <c r="I15" s="126"/>
      <c r="J15" s="126"/>
      <c r="K15" s="126"/>
      <c r="L15" s="126"/>
    </row>
    <row r="16" spans="1:20" ht="7.5" customHeight="1" x14ac:dyDescent="0.15">
      <c r="C16" s="59"/>
      <c r="D16" s="59"/>
      <c r="E16" s="59"/>
      <c r="F16" s="59"/>
      <c r="G16" s="59"/>
      <c r="I16" s="48"/>
      <c r="J16" s="48"/>
      <c r="K16" s="48"/>
      <c r="L16" s="48"/>
    </row>
    <row r="17" spans="2:19" ht="15" customHeight="1" x14ac:dyDescent="0.15">
      <c r="C17" s="61" t="s">
        <v>29</v>
      </c>
      <c r="D17" s="59" t="s">
        <v>30</v>
      </c>
      <c r="E17" s="59"/>
      <c r="F17" s="59"/>
      <c r="G17" s="59"/>
      <c r="I17" s="48"/>
      <c r="J17" s="48"/>
      <c r="K17" s="48"/>
      <c r="L17" s="48"/>
    </row>
    <row r="18" spans="2:19" ht="7.5" customHeight="1" x14ac:dyDescent="0.15">
      <c r="C18" s="59"/>
      <c r="D18" s="59"/>
      <c r="E18" s="59"/>
      <c r="F18" s="59"/>
      <c r="G18" s="59"/>
      <c r="I18" s="48"/>
      <c r="J18" s="48"/>
      <c r="K18" s="48"/>
      <c r="L18" s="48"/>
    </row>
    <row r="19" spans="2:19" ht="15" customHeight="1" x14ac:dyDescent="0.15">
      <c r="C19" s="61" t="s">
        <v>31</v>
      </c>
      <c r="D19" s="59" t="s">
        <v>32</v>
      </c>
      <c r="E19" s="59"/>
      <c r="F19" s="59"/>
      <c r="G19" s="59"/>
      <c r="I19" s="48"/>
      <c r="J19" s="48"/>
      <c r="K19" s="48"/>
      <c r="L19" s="48"/>
      <c r="S19" s="51"/>
    </row>
    <row r="20" spans="2:19" ht="7.5" customHeight="1" x14ac:dyDescent="0.15">
      <c r="C20" s="61"/>
      <c r="E20" s="59"/>
      <c r="F20" s="59"/>
      <c r="G20" s="59"/>
      <c r="I20" s="48"/>
      <c r="J20" s="48"/>
      <c r="K20" s="48"/>
      <c r="L20" s="48"/>
    </row>
    <row r="21" spans="2:19" ht="15" customHeight="1" x14ac:dyDescent="0.15">
      <c r="C21" s="61" t="s">
        <v>33</v>
      </c>
      <c r="D21" s="59" t="s">
        <v>34</v>
      </c>
      <c r="E21" s="59"/>
      <c r="F21" s="59"/>
      <c r="G21" s="59"/>
      <c r="I21" s="48"/>
      <c r="J21" s="48"/>
      <c r="K21" s="48"/>
      <c r="L21" s="48"/>
    </row>
    <row r="22" spans="2:19" ht="7.5" customHeight="1" x14ac:dyDescent="0.15">
      <c r="C22" s="61"/>
      <c r="D22" s="59"/>
      <c r="E22" s="59"/>
      <c r="F22" s="59"/>
      <c r="G22" s="59"/>
      <c r="I22" s="48"/>
      <c r="J22" s="48"/>
      <c r="K22" s="48"/>
      <c r="L22" s="48"/>
    </row>
    <row r="23" spans="2:19" ht="15" customHeight="1" x14ac:dyDescent="0.15">
      <c r="C23" s="61" t="s">
        <v>35</v>
      </c>
      <c r="D23" s="59" t="s">
        <v>36</v>
      </c>
      <c r="E23" s="59"/>
      <c r="F23" s="59"/>
      <c r="G23" s="59"/>
      <c r="I23" s="48"/>
      <c r="J23" s="48"/>
      <c r="K23" s="48"/>
      <c r="L23" s="48"/>
    </row>
    <row r="24" spans="2:19" ht="15" customHeight="1" x14ac:dyDescent="0.15">
      <c r="C24" s="61"/>
      <c r="D24" s="59" t="s">
        <v>37</v>
      </c>
      <c r="E24" s="59"/>
      <c r="F24" s="59"/>
      <c r="G24" s="59"/>
      <c r="I24" s="48"/>
      <c r="J24" s="48"/>
      <c r="K24" s="48"/>
      <c r="L24" s="48"/>
    </row>
    <row r="25" spans="2:19" ht="15" customHeight="1" x14ac:dyDescent="0.15">
      <c r="C25" s="52"/>
      <c r="E25" s="48"/>
      <c r="F25" s="48"/>
      <c r="I25" s="48"/>
      <c r="J25" s="48"/>
      <c r="K25" s="48"/>
      <c r="L25" s="48"/>
    </row>
    <row r="26" spans="2:19" ht="6" customHeight="1" x14ac:dyDescent="0.15">
      <c r="C26" s="52"/>
      <c r="D26" s="59"/>
      <c r="E26" s="48"/>
      <c r="F26" s="48"/>
      <c r="I26" s="48"/>
      <c r="J26" s="48"/>
      <c r="K26" s="48"/>
      <c r="L26" s="48"/>
    </row>
    <row r="27" spans="2:19" ht="15" customHeight="1" x14ac:dyDescent="0.15">
      <c r="B27" s="66" t="s">
        <v>38</v>
      </c>
      <c r="D27" s="59"/>
      <c r="E27" s="47"/>
    </row>
    <row r="28" spans="2:19" ht="7.15" customHeight="1" x14ac:dyDescent="0.15">
      <c r="B28" s="66"/>
      <c r="D28" s="59"/>
      <c r="E28" s="47"/>
    </row>
    <row r="29" spans="2:19" ht="13.9" customHeight="1" x14ac:dyDescent="0.15">
      <c r="B29" s="66"/>
      <c r="C29" t="s">
        <v>420</v>
      </c>
      <c r="D29" s="59"/>
      <c r="E29" s="47"/>
    </row>
    <row r="30" spans="2:19" ht="3.75" customHeight="1" x14ac:dyDescent="0.15">
      <c r="B30" s="66"/>
      <c r="D30" s="59"/>
      <c r="E30" s="47"/>
    </row>
    <row r="31" spans="2:19" ht="13.9" customHeight="1" x14ac:dyDescent="0.15">
      <c r="C31" t="s">
        <v>39</v>
      </c>
      <c r="E31" s="324" t="s">
        <v>40</v>
      </c>
      <c r="F31" s="324"/>
      <c r="G31" s="324"/>
      <c r="H31" s="324"/>
      <c r="I31" t="s">
        <v>41</v>
      </c>
    </row>
    <row r="32" spans="2:19" ht="14.45" customHeight="1" x14ac:dyDescent="0.15">
      <c r="C32" s="304"/>
      <c r="D32" s="304"/>
      <c r="E32" s="305" t="s">
        <v>42</v>
      </c>
    </row>
    <row r="33" spans="2:6" ht="14.45" customHeight="1" x14ac:dyDescent="0.15">
      <c r="E33" s="47"/>
    </row>
    <row r="34" spans="2:6" ht="15" customHeight="1" x14ac:dyDescent="0.15">
      <c r="B34" s="66" t="s">
        <v>43</v>
      </c>
      <c r="C34" s="47"/>
    </row>
    <row r="35" spans="2:6" ht="5.25" customHeight="1" x14ac:dyDescent="0.15">
      <c r="B35" s="49"/>
      <c r="C35" s="47"/>
    </row>
    <row r="36" spans="2:6" ht="15" customHeight="1" x14ac:dyDescent="0.15">
      <c r="C36" s="59" t="s">
        <v>421</v>
      </c>
      <c r="D36" s="59"/>
      <c r="E36" s="59"/>
      <c r="F36" s="48"/>
    </row>
    <row r="37" spans="2:6" ht="15" customHeight="1" x14ac:dyDescent="0.15">
      <c r="C37" s="63" t="s">
        <v>44</v>
      </c>
      <c r="D37" s="59"/>
      <c r="E37" s="59"/>
      <c r="F37" s="48"/>
    </row>
    <row r="38" spans="2:6" ht="15" customHeight="1" x14ac:dyDescent="0.15"/>
    <row r="39" spans="2:6" ht="15" customHeight="1" x14ac:dyDescent="0.15">
      <c r="B39" s="68" t="s">
        <v>45</v>
      </c>
      <c r="C39" s="68" t="s">
        <v>46</v>
      </c>
    </row>
    <row r="40" spans="2:6" ht="15" customHeight="1" x14ac:dyDescent="0.15">
      <c r="B40" s="68"/>
      <c r="C40" s="68"/>
    </row>
    <row r="41" spans="2:6" x14ac:dyDescent="0.15">
      <c r="D41" s="108" t="s">
        <v>47</v>
      </c>
    </row>
  </sheetData>
  <sheetProtection algorithmName="SHA-512" hashValue="P1BVaEwjhyu+N5PwP87WjLOe4kdKNXrjf1NA6BmRVjvHMHnw+D6t+Vvq3/CQ4LHlwP8EJ9Z/oAqck9jH4Ax3wQ==" saltValue="NeNmW9Hz2CtK13gq7+ee7A==" spinCount="100000" sheet="1"/>
  <mergeCells count="3">
    <mergeCell ref="A3:T3"/>
    <mergeCell ref="I12:P12"/>
    <mergeCell ref="E31:H31"/>
  </mergeCells>
  <phoneticPr fontId="2"/>
  <hyperlinks>
    <hyperlink ref="D41" location="メニュー!A1" display="メニューに戻る" xr:uid="{00000000-0004-0000-0100-000000000000}"/>
    <hyperlink ref="I12:P12" location="確認事項!A1" display="「取引代金支払いに関する確認事項」" xr:uid="{00000000-0004-0000-0100-000001000000}"/>
    <hyperlink ref="E31:H31" r:id="rId1" display="弊社ホームページ" xr:uid="{00000000-0004-0000-0100-000002000000}"/>
  </hyperlinks>
  <printOptions horizontalCentered="1"/>
  <pageMargins left="0.51181102362204722" right="0.31496062992125984" top="0.74803149606299213" bottom="0.74803149606299213" header="0.31496062992125984" footer="0.31496062992125984"/>
  <pageSetup paperSize="9" orientation="portrait"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BW140"/>
  <sheetViews>
    <sheetView showGridLines="0" zoomScale="130" zoomScaleNormal="130" workbookViewId="0">
      <selection activeCell="P51" sqref="P51"/>
    </sheetView>
  </sheetViews>
  <sheetFormatPr defaultColWidth="9.140625" defaultRowHeight="12" x14ac:dyDescent="0.15"/>
  <cols>
    <col min="1" max="1" width="2.5703125" style="44" customWidth="1"/>
    <col min="2" max="5" width="2.28515625" style="44" customWidth="1"/>
    <col min="6" max="6" width="15.42578125" style="44" customWidth="1"/>
    <col min="7" max="64" width="2.28515625" style="44" customWidth="1"/>
    <col min="65" max="71" width="9.140625" style="44"/>
    <col min="72" max="72" width="13.7109375" style="44" customWidth="1"/>
    <col min="73" max="75" width="12.85546875" style="44" customWidth="1"/>
    <col min="76" max="16384" width="9.140625" style="44"/>
  </cols>
  <sheetData>
    <row r="1" spans="2:23" ht="13.5" x14ac:dyDescent="0.15">
      <c r="C1" s="80"/>
      <c r="D1" s="43"/>
      <c r="E1" s="43"/>
      <c r="F1" s="43"/>
      <c r="G1" s="43"/>
      <c r="H1" s="43"/>
      <c r="I1" s="43"/>
      <c r="J1" s="43"/>
      <c r="K1" s="43"/>
      <c r="L1" s="43"/>
    </row>
    <row r="2" spans="2:23" ht="13.5" x14ac:dyDescent="0.15">
      <c r="C2" s="43"/>
      <c r="D2" s="43"/>
      <c r="E2" s="43"/>
      <c r="F2" s="43"/>
      <c r="G2" s="43"/>
      <c r="H2" s="43"/>
      <c r="I2" s="43"/>
      <c r="J2" s="43"/>
      <c r="K2" s="43"/>
      <c r="L2" s="43"/>
    </row>
    <row r="3" spans="2:23" ht="14.25" x14ac:dyDescent="0.15">
      <c r="B3" s="55" t="s">
        <v>48</v>
      </c>
      <c r="D3" s="43"/>
      <c r="E3" s="43"/>
      <c r="F3" s="43"/>
      <c r="G3" s="43"/>
      <c r="H3" s="43"/>
      <c r="I3" s="43"/>
      <c r="J3" s="43"/>
      <c r="K3" s="43"/>
      <c r="L3" s="43"/>
    </row>
    <row r="4" spans="2:23" ht="13.5" x14ac:dyDescent="0.15">
      <c r="C4" s="43"/>
      <c r="D4" s="43"/>
      <c r="E4" s="43"/>
      <c r="F4" s="43"/>
      <c r="G4" s="43"/>
      <c r="H4" s="43"/>
      <c r="I4" s="43"/>
      <c r="J4" s="43"/>
      <c r="K4" s="43"/>
      <c r="L4" s="43"/>
    </row>
    <row r="5" spans="2:23" ht="13.5" x14ac:dyDescent="0.15">
      <c r="C5" s="43" t="s">
        <v>49</v>
      </c>
      <c r="D5" s="43"/>
      <c r="E5" s="43"/>
      <c r="F5" s="43"/>
      <c r="G5" s="43"/>
      <c r="H5" s="43"/>
      <c r="I5" s="43"/>
      <c r="J5" s="43"/>
      <c r="K5" s="43"/>
      <c r="L5" s="43"/>
    </row>
    <row r="6" spans="2:23" ht="13.5" x14ac:dyDescent="0.15">
      <c r="C6" s="43"/>
      <c r="D6" s="43"/>
      <c r="E6" s="43"/>
      <c r="F6" s="43"/>
      <c r="G6" s="43"/>
      <c r="H6" s="43"/>
      <c r="I6" s="43"/>
      <c r="J6" s="43"/>
      <c r="K6" s="43"/>
      <c r="L6" s="43"/>
    </row>
    <row r="7" spans="2:23" ht="13.5" x14ac:dyDescent="0.15">
      <c r="C7" s="64" t="s">
        <v>50</v>
      </c>
      <c r="D7" s="43" t="s">
        <v>51</v>
      </c>
      <c r="E7" s="43"/>
      <c r="F7" s="43"/>
      <c r="G7" s="43"/>
      <c r="H7" s="43"/>
      <c r="I7" s="43"/>
      <c r="J7" s="43"/>
      <c r="K7" s="43"/>
      <c r="L7" s="43"/>
    </row>
    <row r="8" spans="2:23" ht="13.5" x14ac:dyDescent="0.15">
      <c r="D8" s="43" t="s">
        <v>52</v>
      </c>
      <c r="E8" s="43"/>
      <c r="F8" s="43"/>
      <c r="G8" s="43"/>
      <c r="H8" s="43"/>
      <c r="I8" s="43"/>
      <c r="J8" s="43"/>
      <c r="K8" s="43"/>
      <c r="L8" s="43"/>
    </row>
    <row r="9" spans="2:23" ht="13.5" x14ac:dyDescent="0.15">
      <c r="C9" s="43"/>
      <c r="D9" s="43"/>
      <c r="E9" s="43"/>
      <c r="F9" s="43"/>
      <c r="G9" s="43"/>
      <c r="H9" s="43"/>
      <c r="I9" s="43"/>
      <c r="J9" s="43"/>
      <c r="K9" s="43"/>
      <c r="L9" s="43"/>
    </row>
    <row r="10" spans="2:23" ht="13.5" x14ac:dyDescent="0.15">
      <c r="C10" s="64" t="s">
        <v>53</v>
      </c>
      <c r="D10" s="43" t="s">
        <v>54</v>
      </c>
      <c r="E10" s="43"/>
      <c r="F10" s="43"/>
      <c r="G10" s="43"/>
      <c r="H10" s="43"/>
      <c r="I10" s="43"/>
      <c r="J10" s="43"/>
      <c r="K10" s="43"/>
      <c r="L10" s="43"/>
    </row>
    <row r="11" spans="2:23" ht="13.5" x14ac:dyDescent="0.15">
      <c r="D11" s="43" t="s">
        <v>55</v>
      </c>
      <c r="E11" s="43"/>
      <c r="F11" s="43"/>
      <c r="G11" s="43"/>
      <c r="H11" s="43"/>
      <c r="I11" s="43"/>
      <c r="J11" s="43"/>
      <c r="K11" s="43"/>
      <c r="L11" s="43"/>
    </row>
    <row r="12" spans="2:23" ht="13.5" x14ac:dyDescent="0.15">
      <c r="C12" s="43"/>
      <c r="D12" s="57" t="s">
        <v>56</v>
      </c>
      <c r="E12" s="43"/>
      <c r="F12" s="43"/>
      <c r="G12" s="43"/>
      <c r="H12" s="43"/>
      <c r="I12" s="43"/>
      <c r="J12" s="43"/>
      <c r="K12" s="43"/>
      <c r="L12" s="43"/>
      <c r="W12" s="44" t="s">
        <v>57</v>
      </c>
    </row>
    <row r="13" spans="2:23" ht="13.5" x14ac:dyDescent="0.15">
      <c r="C13" s="43"/>
      <c r="D13" s="43"/>
      <c r="E13" s="43"/>
      <c r="F13" s="43"/>
      <c r="G13" s="43"/>
      <c r="H13" s="43"/>
      <c r="I13" s="43"/>
      <c r="J13" s="43"/>
      <c r="K13" s="43"/>
      <c r="L13" s="43"/>
    </row>
    <row r="14" spans="2:23" ht="13.5" x14ac:dyDescent="0.15">
      <c r="D14" s="56" t="s">
        <v>58</v>
      </c>
      <c r="E14" s="43" t="s">
        <v>59</v>
      </c>
      <c r="F14" s="43"/>
      <c r="G14" s="43"/>
      <c r="H14" s="43"/>
      <c r="I14" s="43"/>
      <c r="J14" s="43"/>
      <c r="K14" s="43"/>
      <c r="L14" s="43"/>
    </row>
    <row r="15" spans="2:23" ht="13.5" x14ac:dyDescent="0.15">
      <c r="E15" s="44" t="s">
        <v>60</v>
      </c>
      <c r="F15" s="43" t="s">
        <v>61</v>
      </c>
      <c r="G15" s="43"/>
      <c r="H15" s="43"/>
      <c r="I15" s="43"/>
      <c r="J15" s="43"/>
      <c r="K15" s="43"/>
      <c r="L15" s="43"/>
    </row>
    <row r="16" spans="2:23" ht="13.5" x14ac:dyDescent="0.15">
      <c r="F16" s="43" t="s">
        <v>62</v>
      </c>
      <c r="G16" s="43"/>
      <c r="H16" s="43"/>
      <c r="I16" s="43"/>
      <c r="J16" s="43"/>
      <c r="K16" s="43"/>
      <c r="L16" s="43"/>
    </row>
    <row r="17" spans="4:50" ht="13.5" x14ac:dyDescent="0.15">
      <c r="E17" s="44" t="s">
        <v>63</v>
      </c>
      <c r="F17" s="43" t="s">
        <v>64</v>
      </c>
      <c r="G17" s="43"/>
      <c r="H17" s="43"/>
      <c r="I17" s="43"/>
      <c r="J17" s="43"/>
      <c r="K17" s="43"/>
      <c r="L17" s="43"/>
    </row>
    <row r="18" spans="4:50" ht="13.5" x14ac:dyDescent="0.15">
      <c r="F18" s="43" t="s">
        <v>65</v>
      </c>
      <c r="G18" s="43"/>
      <c r="H18" s="43"/>
      <c r="I18" s="43"/>
      <c r="J18" s="43"/>
      <c r="K18" s="43"/>
      <c r="L18" s="43"/>
    </row>
    <row r="19" spans="4:50" ht="13.5" x14ac:dyDescent="0.15">
      <c r="E19" s="44" t="s">
        <v>66</v>
      </c>
      <c r="F19" s="43" t="s">
        <v>67</v>
      </c>
      <c r="G19" s="43"/>
      <c r="H19" s="43"/>
      <c r="I19" s="43"/>
      <c r="J19" s="43"/>
      <c r="K19" s="43"/>
      <c r="L19" s="43"/>
      <c r="AW19" s="43"/>
    </row>
    <row r="20" spans="4:50" ht="13.5" x14ac:dyDescent="0.15">
      <c r="F20" s="43" t="s">
        <v>68</v>
      </c>
      <c r="G20" s="43"/>
      <c r="H20" s="43"/>
      <c r="I20" s="43"/>
      <c r="J20" s="43"/>
      <c r="K20" s="43"/>
      <c r="L20" s="43"/>
    </row>
    <row r="21" spans="4:50" ht="13.5" x14ac:dyDescent="0.15">
      <c r="D21" s="43"/>
      <c r="E21" s="43"/>
      <c r="F21" s="43"/>
      <c r="G21" s="43"/>
      <c r="H21" s="43"/>
      <c r="I21" s="43"/>
      <c r="J21" s="43"/>
      <c r="K21" s="43"/>
      <c r="L21" s="43"/>
      <c r="AW21" s="43"/>
    </row>
    <row r="22" spans="4:50" ht="13.5" x14ac:dyDescent="0.15">
      <c r="D22" s="56" t="s">
        <v>69</v>
      </c>
      <c r="E22" s="43" t="s">
        <v>70</v>
      </c>
    </row>
    <row r="23" spans="4:50" s="62" customFormat="1" ht="13.5" x14ac:dyDescent="0.15">
      <c r="E23" s="62" t="s">
        <v>60</v>
      </c>
      <c r="F23" s="57" t="s">
        <v>71</v>
      </c>
    </row>
    <row r="24" spans="4:50" s="62" customFormat="1" ht="13.5" x14ac:dyDescent="0.15">
      <c r="F24" s="57" t="s">
        <v>72</v>
      </c>
      <c r="AW24" s="43"/>
    </row>
    <row r="25" spans="4:50" s="62" customFormat="1" ht="13.5" x14ac:dyDescent="0.15">
      <c r="E25" s="62" t="s">
        <v>63</v>
      </c>
      <c r="F25" s="57" t="s">
        <v>73</v>
      </c>
    </row>
    <row r="26" spans="4:50" s="62" customFormat="1" ht="13.5" x14ac:dyDescent="0.15">
      <c r="E26" s="62" t="s">
        <v>66</v>
      </c>
      <c r="F26" s="57" t="s">
        <v>74</v>
      </c>
      <c r="V26" s="81"/>
      <c r="AX26" s="43"/>
    </row>
    <row r="27" spans="4:50" s="62" customFormat="1" ht="13.5" x14ac:dyDescent="0.15">
      <c r="F27" s="57" t="s">
        <v>75</v>
      </c>
      <c r="V27" s="81"/>
    </row>
    <row r="28" spans="4:50" s="62" customFormat="1" ht="13.5" x14ac:dyDescent="0.15">
      <c r="E28" s="62" t="s">
        <v>76</v>
      </c>
      <c r="F28" s="57" t="s">
        <v>77</v>
      </c>
    </row>
    <row r="29" spans="4:50" s="62" customFormat="1" x14ac:dyDescent="0.15"/>
    <row r="30" spans="4:50" ht="13.5" x14ac:dyDescent="0.15">
      <c r="D30" s="56" t="s">
        <v>78</v>
      </c>
      <c r="E30" s="43" t="s">
        <v>79</v>
      </c>
      <c r="F30" s="43"/>
      <c r="G30" s="43"/>
      <c r="H30" s="43"/>
      <c r="I30" s="43"/>
      <c r="J30" s="43"/>
      <c r="K30" s="43"/>
      <c r="L30" s="43"/>
      <c r="M30" s="79"/>
    </row>
    <row r="31" spans="4:50" ht="13.5" x14ac:dyDescent="0.15">
      <c r="E31" s="44" t="s">
        <v>60</v>
      </c>
      <c r="F31" s="43" t="s">
        <v>80</v>
      </c>
      <c r="G31" s="43"/>
      <c r="H31" s="43"/>
      <c r="I31" s="43"/>
      <c r="J31" s="43"/>
      <c r="K31" s="43"/>
      <c r="L31" s="43"/>
    </row>
    <row r="32" spans="4:50" ht="13.5" x14ac:dyDescent="0.15">
      <c r="F32" s="43" t="s">
        <v>81</v>
      </c>
      <c r="G32" s="43"/>
      <c r="H32" s="43"/>
      <c r="I32" s="43"/>
      <c r="J32" s="43"/>
      <c r="K32" s="43"/>
      <c r="L32" s="43"/>
    </row>
    <row r="33" spans="4:31" ht="13.5" x14ac:dyDescent="0.15">
      <c r="E33" s="44" t="s">
        <v>63</v>
      </c>
      <c r="F33" s="43" t="s">
        <v>82</v>
      </c>
      <c r="G33" s="43"/>
      <c r="H33" s="43"/>
      <c r="I33" s="43"/>
      <c r="J33" s="43"/>
      <c r="K33" s="43"/>
      <c r="L33" s="43"/>
    </row>
    <row r="34" spans="4:31" ht="13.5" x14ac:dyDescent="0.15">
      <c r="F34" s="43" t="s">
        <v>83</v>
      </c>
      <c r="G34" s="43"/>
      <c r="H34" s="43"/>
      <c r="I34" s="43"/>
      <c r="J34" s="43"/>
      <c r="K34" s="43"/>
      <c r="L34" s="43"/>
    </row>
    <row r="35" spans="4:31" ht="13.5" x14ac:dyDescent="0.15">
      <c r="E35" s="44" t="s">
        <v>66</v>
      </c>
      <c r="F35" s="43" t="s">
        <v>84</v>
      </c>
      <c r="G35" s="43"/>
      <c r="H35" s="43"/>
      <c r="I35" s="43"/>
      <c r="J35" s="43"/>
      <c r="K35" s="43"/>
      <c r="L35" s="43"/>
    </row>
    <row r="36" spans="4:31" ht="13.5" x14ac:dyDescent="0.15">
      <c r="E36" s="44" t="s">
        <v>76</v>
      </c>
      <c r="F36" s="43" t="s">
        <v>85</v>
      </c>
      <c r="G36" s="43"/>
      <c r="H36" s="43"/>
      <c r="I36" s="43"/>
      <c r="J36" s="43"/>
      <c r="K36" s="43"/>
      <c r="L36" s="43"/>
    </row>
    <row r="37" spans="4:31" ht="13.5" x14ac:dyDescent="0.15">
      <c r="F37" s="43"/>
      <c r="G37" s="43"/>
      <c r="H37" s="43"/>
      <c r="I37" s="43"/>
      <c r="J37" s="43"/>
      <c r="K37" s="43"/>
      <c r="L37" s="43"/>
    </row>
    <row r="38" spans="4:31" ht="7.5" customHeight="1" x14ac:dyDescent="0.15">
      <c r="D38" s="43"/>
      <c r="F38" s="43"/>
      <c r="G38" s="43"/>
      <c r="H38" s="43"/>
      <c r="I38" s="43"/>
      <c r="J38" s="43"/>
      <c r="K38" s="43"/>
      <c r="L38" s="43"/>
    </row>
    <row r="39" spans="4:31" ht="13.5" x14ac:dyDescent="0.15">
      <c r="D39" s="43"/>
      <c r="F39" s="43"/>
      <c r="G39" s="43"/>
      <c r="H39" s="43"/>
      <c r="I39" s="43"/>
      <c r="J39" s="43"/>
      <c r="K39" s="43"/>
      <c r="L39" s="43"/>
      <c r="AE39" s="303"/>
    </row>
    <row r="40" spans="4:31" ht="13.5" x14ac:dyDescent="0.15">
      <c r="D40" s="43"/>
      <c r="F40" s="43"/>
      <c r="G40" s="43"/>
      <c r="H40" s="43"/>
      <c r="I40" s="43"/>
      <c r="J40" s="43"/>
      <c r="K40" s="43"/>
      <c r="L40" s="43"/>
    </row>
    <row r="41" spans="4:31" ht="13.5" x14ac:dyDescent="0.15">
      <c r="D41" s="43"/>
      <c r="F41" s="43"/>
      <c r="G41" s="43"/>
      <c r="H41" s="43"/>
      <c r="I41" s="43"/>
      <c r="J41" s="43"/>
      <c r="K41" s="43"/>
      <c r="L41" s="43"/>
    </row>
    <row r="42" spans="4:31" ht="13.5" x14ac:dyDescent="0.15">
      <c r="D42" s="43"/>
      <c r="F42" s="43"/>
      <c r="G42" s="43"/>
      <c r="H42" s="43"/>
      <c r="I42" s="43"/>
      <c r="J42" s="43"/>
      <c r="K42" s="43"/>
      <c r="L42" s="43"/>
    </row>
    <row r="43" spans="4:31" ht="13.5" x14ac:dyDescent="0.15">
      <c r="D43" s="43"/>
      <c r="F43" s="43"/>
      <c r="G43" s="43"/>
      <c r="H43" s="43"/>
      <c r="I43" s="43"/>
      <c r="J43" s="43"/>
      <c r="K43" s="43"/>
      <c r="L43" s="43"/>
    </row>
    <row r="44" spans="4:31" ht="13.5" x14ac:dyDescent="0.15">
      <c r="D44" s="43"/>
      <c r="F44" s="43"/>
      <c r="G44" s="43"/>
      <c r="H44" s="43"/>
      <c r="I44" s="43"/>
      <c r="J44" s="43"/>
      <c r="K44" s="43"/>
      <c r="L44" s="43"/>
    </row>
    <row r="45" spans="4:31" ht="13.5" x14ac:dyDescent="0.15">
      <c r="D45" s="43"/>
      <c r="F45" s="43"/>
      <c r="G45" s="43"/>
      <c r="H45" s="43"/>
      <c r="I45" s="43"/>
      <c r="J45" s="43"/>
      <c r="K45" s="43"/>
      <c r="L45" s="43"/>
    </row>
    <row r="46" spans="4:31" ht="13.5" x14ac:dyDescent="0.15">
      <c r="D46" s="43"/>
      <c r="F46" s="43"/>
      <c r="G46" s="43"/>
      <c r="H46" s="43"/>
      <c r="I46" s="43"/>
      <c r="J46" s="43"/>
      <c r="K46" s="43"/>
      <c r="L46" s="43"/>
    </row>
    <row r="47" spans="4:31" ht="13.5" x14ac:dyDescent="0.15">
      <c r="D47" s="43"/>
      <c r="F47" s="43"/>
      <c r="G47" s="43"/>
      <c r="H47" s="43"/>
      <c r="I47" s="43"/>
      <c r="J47" s="43"/>
      <c r="K47" s="43"/>
      <c r="L47" s="43"/>
    </row>
    <row r="48" spans="4:31" ht="13.5" x14ac:dyDescent="0.15">
      <c r="F48" s="43"/>
      <c r="G48" s="43"/>
      <c r="H48" s="43"/>
      <c r="I48" s="43"/>
      <c r="J48" s="43"/>
      <c r="K48" s="43"/>
      <c r="L48" s="43"/>
    </row>
    <row r="49" spans="3:38" ht="13.5" x14ac:dyDescent="0.15">
      <c r="F49" s="43"/>
      <c r="G49" s="43"/>
      <c r="H49" s="43"/>
      <c r="I49" s="43"/>
      <c r="J49" s="43"/>
      <c r="K49" s="43"/>
      <c r="L49" s="43"/>
    </row>
    <row r="50" spans="3:38" ht="7.5" customHeight="1" x14ac:dyDescent="0.15">
      <c r="F50" s="43"/>
      <c r="G50" s="43"/>
      <c r="H50" s="43"/>
      <c r="I50" s="43"/>
      <c r="J50" s="43"/>
      <c r="K50" s="43"/>
      <c r="L50" s="43"/>
    </row>
    <row r="51" spans="3:38" s="123" customFormat="1" ht="13.5" x14ac:dyDescent="0.15">
      <c r="E51" s="43"/>
      <c r="F51" s="43"/>
      <c r="G51" s="43"/>
      <c r="H51" s="43"/>
      <c r="I51" s="43"/>
      <c r="J51" s="43"/>
      <c r="K51" s="43"/>
      <c r="L51" s="43"/>
      <c r="M51" s="44"/>
    </row>
    <row r="52" spans="3:38" ht="13.5" x14ac:dyDescent="0.15">
      <c r="F52" s="43"/>
      <c r="G52" s="43"/>
      <c r="H52" s="43"/>
      <c r="I52" s="43"/>
      <c r="J52" s="43"/>
      <c r="K52" s="43"/>
      <c r="L52" s="43"/>
    </row>
    <row r="53" spans="3:38" ht="13.5" x14ac:dyDescent="0.15">
      <c r="C53" s="64" t="s">
        <v>86</v>
      </c>
      <c r="D53" s="43" t="s">
        <v>87</v>
      </c>
      <c r="E53" s="43"/>
      <c r="F53" s="43"/>
      <c r="G53" s="43"/>
      <c r="H53" s="43"/>
      <c r="I53" s="43"/>
      <c r="J53" s="43"/>
      <c r="K53" s="43"/>
      <c r="L53" s="43"/>
    </row>
    <row r="54" spans="3:38" ht="13.5" x14ac:dyDescent="0.15">
      <c r="D54" s="43" t="s">
        <v>88</v>
      </c>
      <c r="E54" s="43"/>
      <c r="F54" s="43"/>
      <c r="G54" s="43"/>
      <c r="H54" s="43"/>
      <c r="I54" s="43"/>
      <c r="J54" s="43"/>
      <c r="K54" s="43"/>
      <c r="L54" s="43"/>
    </row>
    <row r="55" spans="3:38" ht="13.5" x14ac:dyDescent="0.15">
      <c r="C55" s="43"/>
      <c r="D55" s="43"/>
      <c r="E55" s="43"/>
      <c r="F55" s="43"/>
      <c r="G55" s="43"/>
      <c r="H55" s="43"/>
      <c r="I55" s="43"/>
      <c r="J55" s="43"/>
      <c r="K55" s="43"/>
      <c r="L55" s="43"/>
    </row>
    <row r="56" spans="3:38" ht="13.5" x14ac:dyDescent="0.15">
      <c r="C56" s="43"/>
      <c r="D56" s="43"/>
      <c r="E56" s="43"/>
      <c r="F56" s="43"/>
      <c r="G56" s="43"/>
      <c r="H56" s="43"/>
      <c r="I56" s="43"/>
      <c r="J56" s="43"/>
      <c r="K56" s="43"/>
      <c r="AL56" s="43" t="s">
        <v>89</v>
      </c>
    </row>
    <row r="57" spans="3:38" ht="13.5" x14ac:dyDescent="0.15">
      <c r="C57" s="45"/>
      <c r="D57" s="43"/>
      <c r="E57" s="43"/>
      <c r="F57" s="43"/>
      <c r="G57" s="43"/>
      <c r="H57" s="43"/>
      <c r="I57" s="43"/>
      <c r="J57" s="43"/>
      <c r="K57" s="43"/>
      <c r="L57" s="43"/>
    </row>
    <row r="58" spans="3:38" x14ac:dyDescent="0.15">
      <c r="F58" s="286" t="s">
        <v>47</v>
      </c>
    </row>
    <row r="134" spans="69:75" ht="13.5" x14ac:dyDescent="0.15">
      <c r="BQ134" s="300" t="s">
        <v>90</v>
      </c>
      <c r="BR134" s="299"/>
      <c r="BS134" s="299"/>
      <c r="BT134" s="299"/>
      <c r="BU134" s="301"/>
    </row>
    <row r="135" spans="69:75" ht="19.899999999999999" customHeight="1" x14ac:dyDescent="0.15">
      <c r="BQ135" s="325" t="s">
        <v>91</v>
      </c>
      <c r="BR135" s="325"/>
      <c r="BS135" s="325"/>
      <c r="BT135" s="325"/>
      <c r="BU135" s="309" t="s">
        <v>422</v>
      </c>
      <c r="BV135" s="322" t="s">
        <v>423</v>
      </c>
      <c r="BW135" s="322" t="s">
        <v>424</v>
      </c>
    </row>
    <row r="136" spans="69:75" ht="19.149999999999999" customHeight="1" x14ac:dyDescent="0.15">
      <c r="BQ136" s="326" t="s">
        <v>92</v>
      </c>
      <c r="BR136" s="326"/>
      <c r="BS136" s="326"/>
      <c r="BT136" s="309" t="s">
        <v>93</v>
      </c>
      <c r="BU136" s="674" t="s">
        <v>425</v>
      </c>
      <c r="BV136" s="675"/>
      <c r="BW136" s="676"/>
    </row>
    <row r="137" spans="69:75" ht="19.149999999999999" customHeight="1" x14ac:dyDescent="0.15">
      <c r="BQ137" s="326"/>
      <c r="BR137" s="326"/>
      <c r="BS137" s="326"/>
      <c r="BT137" s="309" t="s">
        <v>94</v>
      </c>
      <c r="BU137" s="302">
        <v>445</v>
      </c>
      <c r="BV137" s="302">
        <v>45</v>
      </c>
      <c r="BW137" s="302">
        <f>BU137+BV137</f>
        <v>490</v>
      </c>
    </row>
    <row r="138" spans="69:75" ht="19.149999999999999" customHeight="1" x14ac:dyDescent="0.15">
      <c r="BQ138" s="326"/>
      <c r="BR138" s="326"/>
      <c r="BS138" s="326"/>
      <c r="BT138" s="309" t="s">
        <v>95</v>
      </c>
      <c r="BU138" s="302">
        <v>600</v>
      </c>
      <c r="BV138" s="302">
        <v>60</v>
      </c>
      <c r="BW138" s="302">
        <f>BU138+BV138</f>
        <v>660</v>
      </c>
    </row>
    <row r="139" spans="69:75" ht="19.149999999999999" customHeight="1" x14ac:dyDescent="0.15">
      <c r="BQ139" s="327" t="s">
        <v>96</v>
      </c>
      <c r="BR139" s="327"/>
      <c r="BS139" s="327"/>
      <c r="BT139" s="327"/>
      <c r="BU139" s="302">
        <v>400</v>
      </c>
      <c r="BV139" s="302">
        <v>40</v>
      </c>
      <c r="BW139" s="302">
        <f>BU139+BV139</f>
        <v>440</v>
      </c>
    </row>
    <row r="140" spans="69:75" ht="19.149999999999999" customHeight="1" x14ac:dyDescent="0.15">
      <c r="BQ140" s="327" t="s">
        <v>97</v>
      </c>
      <c r="BR140" s="327"/>
      <c r="BS140" s="327"/>
      <c r="BT140" s="327"/>
      <c r="BU140" s="302">
        <v>809</v>
      </c>
      <c r="BV140" s="302">
        <v>81</v>
      </c>
      <c r="BW140" s="302">
        <f>BU140+BV140</f>
        <v>890</v>
      </c>
    </row>
  </sheetData>
  <sheetProtection algorithmName="SHA-512" hashValue="7XaQa4tbpKZpY+g+O+jd2OdyNFoXaQEFyzVsej7EuvfGZMx5mlG9gdOAi6JVsiD6BCBrJOaPw+vr1l6s1jYPTA==" saltValue="nYP4YgVV5wtFJUzCtSmFkQ==" spinCount="100000" sheet="1"/>
  <mergeCells count="5">
    <mergeCell ref="BQ135:BT135"/>
    <mergeCell ref="BQ136:BS138"/>
    <mergeCell ref="BQ139:BT139"/>
    <mergeCell ref="BQ140:BT140"/>
    <mergeCell ref="BU136:BW136"/>
  </mergeCells>
  <phoneticPr fontId="5"/>
  <hyperlinks>
    <hyperlink ref="F58" location="メニュー!A1" display="メニューに戻る" xr:uid="{00000000-0004-0000-0200-000000000000}"/>
    <hyperlink ref="E42" location="メニュー!A1" display="メニューに戻る" xr:uid="{00000000-0004-0000-0200-000001000000}"/>
  </hyperlinks>
  <pageMargins left="0.55118110236220474" right="0.19685039370078741" top="0.70866141732283472"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S62"/>
  <sheetViews>
    <sheetView showGridLines="0" zoomScale="70" zoomScaleNormal="70" workbookViewId="0">
      <pane xSplit="3" topLeftCell="D1" activePane="topRight" state="frozen"/>
      <selection activeCell="H28" sqref="H28:AX28"/>
      <selection pane="topRight" activeCell="D4" sqref="D4"/>
    </sheetView>
  </sheetViews>
  <sheetFormatPr defaultColWidth="9.140625" defaultRowHeight="12" x14ac:dyDescent="0.15"/>
  <cols>
    <col min="1" max="1" width="4.140625" style="70" customWidth="1"/>
    <col min="2" max="2" width="28.85546875" style="70" customWidth="1"/>
    <col min="3" max="3" width="27" style="70" customWidth="1"/>
    <col min="4" max="4" width="57.140625" style="70" customWidth="1"/>
    <col min="5" max="5" width="31" style="70" bestFit="1" customWidth="1"/>
    <col min="6" max="6" width="71.85546875" style="70" bestFit="1" customWidth="1"/>
    <col min="7" max="7" width="36.28515625" style="70" bestFit="1" customWidth="1"/>
    <col min="8" max="9" width="3.5703125" style="70" customWidth="1"/>
    <col min="10" max="10" width="3.5703125" style="85" customWidth="1"/>
    <col min="11" max="19" width="3.5703125" style="70" customWidth="1"/>
    <col min="20" max="16384" width="9.140625" style="70"/>
  </cols>
  <sheetData>
    <row r="1" spans="1:19" s="74" customFormat="1" ht="21.75" customHeight="1" x14ac:dyDescent="0.15">
      <c r="A1" s="75"/>
      <c r="B1" s="129"/>
      <c r="D1" s="130" t="s">
        <v>98</v>
      </c>
      <c r="E1" s="131"/>
      <c r="F1" s="130" t="s">
        <v>99</v>
      </c>
      <c r="J1" s="83"/>
    </row>
    <row r="2" spans="1:19" s="74" customFormat="1" ht="21.75" customHeight="1" x14ac:dyDescent="0.15">
      <c r="A2" s="75"/>
      <c r="B2" s="129"/>
      <c r="D2" s="130" t="s">
        <v>100</v>
      </c>
      <c r="E2" s="131"/>
      <c r="F2" s="130"/>
      <c r="J2" s="83"/>
    </row>
    <row r="3" spans="1:19" s="71" customFormat="1" ht="27.75" customHeight="1" x14ac:dyDescent="0.15">
      <c r="A3" s="314" t="s">
        <v>101</v>
      </c>
      <c r="B3" s="314" t="s">
        <v>102</v>
      </c>
      <c r="C3" s="314" t="s">
        <v>103</v>
      </c>
      <c r="D3" s="314" t="s">
        <v>104</v>
      </c>
      <c r="E3" s="333" t="s">
        <v>105</v>
      </c>
      <c r="F3" s="334"/>
      <c r="G3" s="314" t="s">
        <v>106</v>
      </c>
      <c r="H3" s="337" t="s">
        <v>107</v>
      </c>
      <c r="I3" s="337"/>
      <c r="J3" s="337"/>
      <c r="K3" s="337"/>
      <c r="L3" s="337"/>
      <c r="M3" s="337"/>
      <c r="N3" s="337"/>
      <c r="O3" s="337"/>
      <c r="P3" s="337"/>
      <c r="Q3" s="337"/>
      <c r="R3" s="337"/>
      <c r="S3" s="337"/>
    </row>
    <row r="4" spans="1:19" s="71" customFormat="1" ht="27" customHeight="1" x14ac:dyDescent="0.15">
      <c r="A4" s="314">
        <v>1</v>
      </c>
      <c r="B4" s="72" t="s">
        <v>108</v>
      </c>
      <c r="C4" s="73" t="s">
        <v>109</v>
      </c>
      <c r="D4" s="86"/>
      <c r="E4" s="73"/>
      <c r="F4" s="87" t="s">
        <v>110</v>
      </c>
      <c r="G4" s="73"/>
      <c r="H4" s="328" t="str">
        <f>IF(D4=0,"",D4)</f>
        <v/>
      </c>
      <c r="I4" s="328"/>
      <c r="J4" s="328"/>
      <c r="K4" s="328"/>
      <c r="L4" s="328"/>
      <c r="M4" s="328"/>
      <c r="N4" s="328"/>
      <c r="O4" s="328"/>
      <c r="P4" s="328"/>
      <c r="Q4" s="328"/>
      <c r="R4" s="328"/>
      <c r="S4" s="328"/>
    </row>
    <row r="5" spans="1:19" s="71" customFormat="1" ht="28.5" customHeight="1" x14ac:dyDescent="0.15">
      <c r="A5" s="314">
        <v>2</v>
      </c>
      <c r="B5" s="72" t="s">
        <v>111</v>
      </c>
      <c r="C5" s="73" t="s">
        <v>112</v>
      </c>
      <c r="D5" s="86"/>
      <c r="E5" s="88"/>
      <c r="F5" s="73" t="s">
        <v>113</v>
      </c>
      <c r="G5" s="89"/>
      <c r="H5" s="328" t="str">
        <f>IF(D5=0,"",D5)</f>
        <v/>
      </c>
      <c r="I5" s="328"/>
      <c r="J5" s="328"/>
      <c r="K5" s="328"/>
      <c r="L5" s="328"/>
      <c r="M5" s="328"/>
      <c r="N5" s="328"/>
      <c r="O5" s="328"/>
      <c r="P5" s="328"/>
      <c r="Q5" s="328"/>
      <c r="R5" s="328"/>
      <c r="S5" s="328"/>
    </row>
    <row r="6" spans="1:19" s="71" customFormat="1" ht="23.25" customHeight="1" x14ac:dyDescent="0.15">
      <c r="A6" s="338">
        <v>3</v>
      </c>
      <c r="B6" s="342" t="s">
        <v>114</v>
      </c>
      <c r="C6" s="73" t="s">
        <v>115</v>
      </c>
      <c r="D6" s="86"/>
      <c r="E6" s="73" t="s">
        <v>116</v>
      </c>
      <c r="F6" s="313"/>
      <c r="G6" s="73"/>
      <c r="H6" s="310" t="str">
        <f>IF($D6=0,"",MID(ASC($D6),1,1))</f>
        <v/>
      </c>
      <c r="I6" s="311" t="str">
        <f>IF($D6=0,"",MID(ASC($D6),2,1))</f>
        <v/>
      </c>
      <c r="J6" s="311" t="str">
        <f>IF($D6=0,"",MID(ASC($D6),3,1))</f>
        <v/>
      </c>
      <c r="K6" s="311" t="str">
        <f>IF($D6=0,"",MID(ASC($D6),4,1))</f>
        <v/>
      </c>
      <c r="L6" s="311" t="str">
        <f>IF($D6=0,"",MID(ASC($D6),5,1))</f>
        <v/>
      </c>
      <c r="M6" s="311" t="str">
        <f>IF($D6=0,"",MID(ASC($D6),6,1))</f>
        <v/>
      </c>
      <c r="N6" s="311" t="str">
        <f>IF($D6=0,"",MID(ASC($D6),7,1))</f>
        <v/>
      </c>
      <c r="O6" s="311" t="str">
        <f>IF($D6=0,"",MID(ASC($D6),8,1))</f>
        <v/>
      </c>
      <c r="P6" s="311" t="str">
        <f>IF($D6=0,"",MID(ASC($D6),9,1))</f>
        <v/>
      </c>
      <c r="Q6" s="311" t="str">
        <f>IF($D6=0,"",MID(ASC($D6),10,1))</f>
        <v/>
      </c>
      <c r="R6" s="133"/>
      <c r="S6" s="134"/>
    </row>
    <row r="7" spans="1:19" s="71" customFormat="1" ht="24.75" customHeight="1" x14ac:dyDescent="0.15">
      <c r="A7" s="339"/>
      <c r="B7" s="343"/>
      <c r="C7" s="73" t="s">
        <v>117</v>
      </c>
      <c r="D7" s="86"/>
      <c r="E7" s="73" t="s">
        <v>118</v>
      </c>
      <c r="F7" s="90"/>
      <c r="G7" s="73" t="s">
        <v>119</v>
      </c>
      <c r="H7" s="328" t="str">
        <f t="shared" ref="H7:H12" si="0">IF(D7=0,"",DBCS(D7))</f>
        <v/>
      </c>
      <c r="I7" s="328"/>
      <c r="J7" s="328"/>
      <c r="K7" s="328"/>
      <c r="L7" s="328"/>
      <c r="M7" s="328"/>
      <c r="N7" s="328"/>
      <c r="O7" s="328"/>
      <c r="P7" s="328"/>
      <c r="Q7" s="328"/>
      <c r="R7" s="328"/>
      <c r="S7" s="328"/>
    </row>
    <row r="8" spans="1:19" s="71" customFormat="1" ht="24.75" customHeight="1" x14ac:dyDescent="0.15">
      <c r="A8" s="340"/>
      <c r="B8" s="344"/>
      <c r="C8" s="73" t="s">
        <v>120</v>
      </c>
      <c r="D8" s="86"/>
      <c r="E8" s="73" t="s">
        <v>121</v>
      </c>
      <c r="F8" s="73" t="s">
        <v>122</v>
      </c>
      <c r="G8" s="73"/>
      <c r="H8" s="328" t="str">
        <f t="shared" si="0"/>
        <v/>
      </c>
      <c r="I8" s="328"/>
      <c r="J8" s="328"/>
      <c r="K8" s="328"/>
      <c r="L8" s="328"/>
      <c r="M8" s="328"/>
      <c r="N8" s="328"/>
      <c r="O8" s="328"/>
      <c r="P8" s="328"/>
      <c r="Q8" s="328"/>
      <c r="R8" s="328"/>
      <c r="S8" s="328"/>
    </row>
    <row r="9" spans="1:19" s="74" customFormat="1" ht="39" customHeight="1" x14ac:dyDescent="0.15">
      <c r="A9" s="338">
        <v>4</v>
      </c>
      <c r="B9" s="345" t="s">
        <v>123</v>
      </c>
      <c r="C9" s="73" t="s">
        <v>124</v>
      </c>
      <c r="D9" s="86"/>
      <c r="E9" s="73" t="s">
        <v>121</v>
      </c>
      <c r="F9" s="87" t="s">
        <v>125</v>
      </c>
      <c r="G9" s="87" t="s">
        <v>126</v>
      </c>
      <c r="H9" s="328" t="str">
        <f t="shared" si="0"/>
        <v/>
      </c>
      <c r="I9" s="328"/>
      <c r="J9" s="328"/>
      <c r="K9" s="328"/>
      <c r="L9" s="328"/>
      <c r="M9" s="328"/>
      <c r="N9" s="328"/>
      <c r="O9" s="328"/>
      <c r="P9" s="328"/>
      <c r="Q9" s="328"/>
      <c r="R9" s="328"/>
      <c r="S9" s="328"/>
    </row>
    <row r="10" spans="1:19" s="74" customFormat="1" ht="73.5" customHeight="1" x14ac:dyDescent="0.15">
      <c r="A10" s="339"/>
      <c r="B10" s="346"/>
      <c r="C10" s="73" t="s">
        <v>127</v>
      </c>
      <c r="D10" s="86"/>
      <c r="E10" s="73" t="s">
        <v>128</v>
      </c>
      <c r="F10" s="87" t="s">
        <v>129</v>
      </c>
      <c r="G10" s="87" t="s">
        <v>130</v>
      </c>
      <c r="H10" s="328" t="str">
        <f t="shared" si="0"/>
        <v/>
      </c>
      <c r="I10" s="328"/>
      <c r="J10" s="328"/>
      <c r="K10" s="328"/>
      <c r="L10" s="328"/>
      <c r="M10" s="328"/>
      <c r="N10" s="328"/>
      <c r="O10" s="328"/>
      <c r="P10" s="328"/>
      <c r="Q10" s="328"/>
      <c r="R10" s="328"/>
      <c r="S10" s="328"/>
    </row>
    <row r="11" spans="1:19" s="74" customFormat="1" ht="23.1" customHeight="1" x14ac:dyDescent="0.15">
      <c r="A11" s="339"/>
      <c r="B11" s="346"/>
      <c r="C11" s="73" t="s">
        <v>131</v>
      </c>
      <c r="D11" s="86"/>
      <c r="E11" s="73" t="s">
        <v>121</v>
      </c>
      <c r="F11" s="73"/>
      <c r="G11" s="73" t="s">
        <v>132</v>
      </c>
      <c r="H11" s="328" t="str">
        <f t="shared" si="0"/>
        <v/>
      </c>
      <c r="I11" s="328"/>
      <c r="J11" s="328"/>
      <c r="K11" s="328"/>
      <c r="L11" s="328"/>
      <c r="M11" s="328"/>
      <c r="N11" s="328"/>
      <c r="O11" s="328"/>
      <c r="P11" s="328"/>
      <c r="Q11" s="328"/>
      <c r="R11" s="328"/>
      <c r="S11" s="328"/>
    </row>
    <row r="12" spans="1:19" s="74" customFormat="1" ht="23.1" customHeight="1" x14ac:dyDescent="0.15">
      <c r="A12" s="340"/>
      <c r="B12" s="347"/>
      <c r="C12" s="73" t="s">
        <v>133</v>
      </c>
      <c r="D12" s="86"/>
      <c r="E12" s="73" t="s">
        <v>128</v>
      </c>
      <c r="F12" s="73"/>
      <c r="G12" s="73" t="s">
        <v>134</v>
      </c>
      <c r="H12" s="328" t="str">
        <f t="shared" si="0"/>
        <v/>
      </c>
      <c r="I12" s="328"/>
      <c r="J12" s="328"/>
      <c r="K12" s="328"/>
      <c r="L12" s="328"/>
      <c r="M12" s="328"/>
      <c r="N12" s="328"/>
      <c r="O12" s="328"/>
      <c r="P12" s="328"/>
      <c r="Q12" s="328"/>
      <c r="R12" s="328"/>
      <c r="S12" s="328"/>
    </row>
    <row r="13" spans="1:19" s="74" customFormat="1" ht="23.1" customHeight="1" x14ac:dyDescent="0.15">
      <c r="A13" s="338">
        <v>5</v>
      </c>
      <c r="B13" s="348" t="s">
        <v>135</v>
      </c>
      <c r="C13" s="73" t="s">
        <v>136</v>
      </c>
      <c r="D13" s="86"/>
      <c r="E13" s="73" t="s">
        <v>137</v>
      </c>
      <c r="F13" s="73"/>
      <c r="G13" s="73"/>
      <c r="H13" s="310" t="str">
        <f>IF($D13=0,"",MID(ASC($D13),1,1))</f>
        <v/>
      </c>
      <c r="I13" s="311" t="str">
        <f>IF($D13=0,"",MID(ASC($D13),2,1))</f>
        <v/>
      </c>
      <c r="J13" s="311" t="str">
        <f>IF($D13=0,"",MID(ASC($D13),3,1))</f>
        <v/>
      </c>
      <c r="K13" s="311" t="str">
        <f>IF($D$13=0,"","-")</f>
        <v/>
      </c>
      <c r="L13" s="311" t="str">
        <f>IF($D13=0,"",MID(ASC($D13),5,1))</f>
        <v/>
      </c>
      <c r="M13" s="311" t="str">
        <f>IF($D13=0,"",MID(ASC($D13),6,1))</f>
        <v/>
      </c>
      <c r="N13" s="311" t="str">
        <f>IF($D13=0,"",MID(ASC($D13),7,1))</f>
        <v/>
      </c>
      <c r="O13" s="311" t="str">
        <f>IF($D13=0,"",MID(ASC($D13),8,1))</f>
        <v/>
      </c>
      <c r="P13" s="135"/>
      <c r="Q13" s="135"/>
      <c r="R13" s="135"/>
      <c r="S13" s="136"/>
    </row>
    <row r="14" spans="1:19" s="74" customFormat="1" ht="23.1" customHeight="1" x14ac:dyDescent="0.15">
      <c r="A14" s="339"/>
      <c r="B14" s="349"/>
      <c r="C14" s="73" t="s">
        <v>138</v>
      </c>
      <c r="D14" s="86"/>
      <c r="E14" s="73" t="s">
        <v>128</v>
      </c>
      <c r="F14" s="73"/>
      <c r="G14" s="73"/>
      <c r="H14" s="328" t="str">
        <f>IF(D14=0,"",DBCS(D14))</f>
        <v/>
      </c>
      <c r="I14" s="328"/>
      <c r="J14" s="328"/>
      <c r="K14" s="328"/>
      <c r="L14" s="328"/>
      <c r="M14" s="328"/>
      <c r="N14" s="328"/>
      <c r="O14" s="328"/>
      <c r="P14" s="328"/>
      <c r="Q14" s="328"/>
      <c r="R14" s="328"/>
      <c r="S14" s="328"/>
    </row>
    <row r="15" spans="1:19" s="74" customFormat="1" ht="23.1" customHeight="1" x14ac:dyDescent="0.15">
      <c r="A15" s="339"/>
      <c r="B15" s="349"/>
      <c r="C15" s="101" t="s">
        <v>139</v>
      </c>
      <c r="D15" s="86"/>
      <c r="E15" s="73" t="s">
        <v>118</v>
      </c>
      <c r="F15" s="335" t="s">
        <v>140</v>
      </c>
      <c r="G15" s="73"/>
      <c r="H15" s="328" t="str">
        <f>IF(D15=0,"",DBCS(D15))</f>
        <v/>
      </c>
      <c r="I15" s="328"/>
      <c r="J15" s="328"/>
      <c r="K15" s="328"/>
      <c r="L15" s="328"/>
      <c r="M15" s="328"/>
      <c r="N15" s="328"/>
      <c r="O15" s="328"/>
      <c r="P15" s="328"/>
      <c r="Q15" s="328"/>
      <c r="R15" s="328"/>
      <c r="S15" s="328"/>
    </row>
    <row r="16" spans="1:19" s="74" customFormat="1" ht="23.1" customHeight="1" x14ac:dyDescent="0.15">
      <c r="A16" s="339"/>
      <c r="B16" s="349"/>
      <c r="C16" s="101" t="s">
        <v>141</v>
      </c>
      <c r="D16" s="86"/>
      <c r="E16" s="73" t="s">
        <v>121</v>
      </c>
      <c r="F16" s="336"/>
      <c r="G16" s="73"/>
      <c r="H16" s="328" t="str">
        <f>IF(D16=0,"",DBCS(D16))</f>
        <v/>
      </c>
      <c r="I16" s="328"/>
      <c r="J16" s="328"/>
      <c r="K16" s="328"/>
      <c r="L16" s="328"/>
      <c r="M16" s="328"/>
      <c r="N16" s="328"/>
      <c r="O16" s="328"/>
      <c r="P16" s="328"/>
      <c r="Q16" s="328"/>
      <c r="R16" s="328"/>
      <c r="S16" s="328"/>
    </row>
    <row r="17" spans="1:19" s="74" customFormat="1" ht="23.1" customHeight="1" x14ac:dyDescent="0.15">
      <c r="A17" s="339"/>
      <c r="B17" s="349"/>
      <c r="C17" s="73" t="s">
        <v>142</v>
      </c>
      <c r="D17" s="86"/>
      <c r="E17" s="73" t="s">
        <v>143</v>
      </c>
      <c r="F17" s="90"/>
      <c r="G17" s="73" t="s">
        <v>144</v>
      </c>
      <c r="H17" s="310" t="str">
        <f>IF($D17=0,"",MID(ASC($D17),1,1))</f>
        <v/>
      </c>
      <c r="I17" s="311" t="str">
        <f>IF($D17=0,"",MID(ASC($D17),2,1))</f>
        <v/>
      </c>
      <c r="J17" s="311" t="str">
        <f>IF($D17=0,"",MID(ASC($D17),3,1))</f>
        <v/>
      </c>
      <c r="K17" s="311" t="str">
        <f>IF($D17=0,"",MID(ASC($D17),4,1))</f>
        <v/>
      </c>
      <c r="L17" s="311" t="str">
        <f>IF($D17=0,"",MID(ASC($D17),5,1))</f>
        <v/>
      </c>
      <c r="M17" s="311" t="str">
        <f>IF($D17=0,"",MID(ASC($D17),6,1))</f>
        <v/>
      </c>
      <c r="N17" s="311" t="str">
        <f>IF($D17=0,"",MID(ASC($D17),7,1))</f>
        <v/>
      </c>
      <c r="O17" s="311" t="str">
        <f>IF($D17=0,"",MID(ASC($D17),8,1))</f>
        <v/>
      </c>
      <c r="P17" s="311" t="str">
        <f>IF($D17=0,"",MID(ASC($D17),9,1))</f>
        <v/>
      </c>
      <c r="Q17" s="311" t="str">
        <f>IF($D17=0,"",MID(ASC($D17),10,1))</f>
        <v/>
      </c>
      <c r="R17" s="311" t="str">
        <f>IF($D17=0,"",MID(ASC($D17),11,1))</f>
        <v/>
      </c>
      <c r="S17" s="312" t="str">
        <f>IF($D17=0,"",MID(ASC($D17),12,1))</f>
        <v/>
      </c>
    </row>
    <row r="18" spans="1:19" s="74" customFormat="1" ht="23.1" customHeight="1" x14ac:dyDescent="0.15">
      <c r="A18" s="339"/>
      <c r="B18" s="349"/>
      <c r="C18" s="73" t="s">
        <v>145</v>
      </c>
      <c r="D18" s="86"/>
      <c r="E18" s="73" t="s">
        <v>143</v>
      </c>
      <c r="F18" s="90"/>
      <c r="G18" s="73" t="s">
        <v>146</v>
      </c>
      <c r="H18" s="310" t="str">
        <f>IF($D18=0,"",MID(ASC($D18),1,1))</f>
        <v/>
      </c>
      <c r="I18" s="311" t="str">
        <f>IF($D18=0,"",MID(ASC($D18),2,1))</f>
        <v/>
      </c>
      <c r="J18" s="311" t="str">
        <f>IF($D18=0,"",MID(ASC($D18),3,1))</f>
        <v/>
      </c>
      <c r="K18" s="311" t="str">
        <f>IF($D18=0,"",MID(ASC($D18),4,1))</f>
        <v/>
      </c>
      <c r="L18" s="311" t="str">
        <f>IF($D18=0,"",MID(ASC($D18),5,1))</f>
        <v/>
      </c>
      <c r="M18" s="311" t="str">
        <f>IF($D18=0,"",MID(ASC($D18),6,1))</f>
        <v/>
      </c>
      <c r="N18" s="311" t="str">
        <f>IF($D18=0,"",MID(ASC($D18),7,1))</f>
        <v/>
      </c>
      <c r="O18" s="311" t="str">
        <f>IF($D18=0,"",MID(ASC($D18),8,1))</f>
        <v/>
      </c>
      <c r="P18" s="311" t="str">
        <f>IF($D18=0,"",MID(ASC($D18),9,1))</f>
        <v/>
      </c>
      <c r="Q18" s="311" t="str">
        <f>IF($D18=0,"",MID(ASC($D18),10,1))</f>
        <v/>
      </c>
      <c r="R18" s="311" t="str">
        <f>IF($D18=0,"",MID(ASC($D18),11,1))</f>
        <v/>
      </c>
      <c r="S18" s="312" t="str">
        <f>IF($D18=0,"",MID(ASC($D18),12,1))</f>
        <v/>
      </c>
    </row>
    <row r="19" spans="1:19" s="74" customFormat="1" ht="23.1" customHeight="1" x14ac:dyDescent="0.15">
      <c r="A19" s="339"/>
      <c r="B19" s="349"/>
      <c r="C19" s="73" t="s">
        <v>147</v>
      </c>
      <c r="D19" s="86"/>
      <c r="E19" s="73" t="s">
        <v>121</v>
      </c>
      <c r="F19" s="73"/>
      <c r="G19" s="73"/>
      <c r="H19" s="328" t="str">
        <f>IF(D19=0,"",DBCS(D19))</f>
        <v/>
      </c>
      <c r="I19" s="328"/>
      <c r="J19" s="328"/>
      <c r="K19" s="328"/>
      <c r="L19" s="328"/>
      <c r="M19" s="328"/>
      <c r="N19" s="328"/>
      <c r="O19" s="328"/>
      <c r="P19" s="328"/>
      <c r="Q19" s="328"/>
      <c r="R19" s="328"/>
      <c r="S19" s="328"/>
    </row>
    <row r="20" spans="1:19" s="74" customFormat="1" ht="23.1" customHeight="1" x14ac:dyDescent="0.15">
      <c r="A20" s="339"/>
      <c r="B20" s="349"/>
      <c r="C20" s="73" t="s">
        <v>148</v>
      </c>
      <c r="D20" s="86"/>
      <c r="E20" s="73" t="s">
        <v>121</v>
      </c>
      <c r="F20" s="73"/>
      <c r="G20" s="73"/>
      <c r="H20" s="328" t="str">
        <f>IF(D20=0,"",DBCS(D20))</f>
        <v/>
      </c>
      <c r="I20" s="328"/>
      <c r="J20" s="328"/>
      <c r="K20" s="328"/>
      <c r="L20" s="328"/>
      <c r="M20" s="328"/>
      <c r="N20" s="328"/>
      <c r="O20" s="328"/>
      <c r="P20" s="328"/>
      <c r="Q20" s="328"/>
      <c r="R20" s="328"/>
      <c r="S20" s="328"/>
    </row>
    <row r="21" spans="1:19" s="74" customFormat="1" ht="23.1" customHeight="1" x14ac:dyDescent="0.15">
      <c r="A21" s="339"/>
      <c r="B21" s="349"/>
      <c r="C21" s="307" t="s">
        <v>149</v>
      </c>
      <c r="D21" s="86"/>
      <c r="E21" s="73" t="s">
        <v>150</v>
      </c>
      <c r="F21" s="308" t="s">
        <v>151</v>
      </c>
      <c r="G21" s="73"/>
      <c r="H21" s="328" t="str">
        <f>IF(D21=0,"",D21)</f>
        <v/>
      </c>
      <c r="I21" s="328"/>
      <c r="J21" s="328"/>
      <c r="K21" s="328"/>
      <c r="L21" s="328"/>
      <c r="M21" s="328"/>
      <c r="N21" s="328"/>
      <c r="O21" s="328"/>
      <c r="P21" s="328"/>
      <c r="Q21" s="328"/>
      <c r="R21" s="328"/>
      <c r="S21" s="328"/>
    </row>
    <row r="22" spans="1:19" s="74" customFormat="1" ht="23.1" customHeight="1" x14ac:dyDescent="0.15">
      <c r="A22" s="339"/>
      <c r="B22" s="349"/>
      <c r="C22" s="73" t="s">
        <v>152</v>
      </c>
      <c r="D22" s="86"/>
      <c r="E22" s="73"/>
      <c r="F22" s="73" t="s">
        <v>153</v>
      </c>
      <c r="G22" s="73"/>
      <c r="H22" s="328" t="str">
        <f>IF(D22=0,"",ASC(D22))</f>
        <v/>
      </c>
      <c r="I22" s="328"/>
      <c r="J22" s="328"/>
      <c r="K22" s="328"/>
      <c r="L22" s="328"/>
      <c r="M22" s="328"/>
      <c r="N22" s="328"/>
      <c r="O22" s="328"/>
      <c r="P22" s="328"/>
      <c r="Q22" s="328"/>
      <c r="R22" s="328"/>
      <c r="S22" s="328"/>
    </row>
    <row r="23" spans="1:19" s="74" customFormat="1" ht="23.1" customHeight="1" x14ac:dyDescent="0.15">
      <c r="A23" s="340"/>
      <c r="B23" s="349"/>
      <c r="C23" s="73" t="s">
        <v>154</v>
      </c>
      <c r="D23" s="278"/>
      <c r="E23" s="73" t="s">
        <v>155</v>
      </c>
      <c r="F23" s="73" t="s">
        <v>156</v>
      </c>
      <c r="G23" s="89">
        <v>100</v>
      </c>
      <c r="H23" s="341" t="str">
        <f>IF(D23=0,"",D23)</f>
        <v/>
      </c>
      <c r="I23" s="341"/>
      <c r="J23" s="341"/>
      <c r="K23" s="341"/>
      <c r="L23" s="341"/>
      <c r="M23" s="341"/>
      <c r="N23" s="341"/>
      <c r="O23" s="341"/>
      <c r="P23" s="341"/>
      <c r="Q23" s="341"/>
      <c r="R23" s="341"/>
      <c r="S23" s="341"/>
    </row>
    <row r="24" spans="1:19" s="74" customFormat="1" ht="23.1" customHeight="1" x14ac:dyDescent="0.15">
      <c r="A24" s="338">
        <v>6</v>
      </c>
      <c r="B24" s="345" t="s">
        <v>157</v>
      </c>
      <c r="C24" s="73" t="s">
        <v>158</v>
      </c>
      <c r="D24" s="86"/>
      <c r="E24" s="73" t="s">
        <v>137</v>
      </c>
      <c r="F24" s="73"/>
      <c r="G24" s="91"/>
      <c r="H24" s="310" t="str">
        <f>IF($D24=0,"",MID(ASC($D24),1,1))</f>
        <v/>
      </c>
      <c r="I24" s="311" t="str">
        <f>IF($D24=0,"",MID(ASC($D24),2,1))</f>
        <v/>
      </c>
      <c r="J24" s="311" t="str">
        <f>IF($D24=0,"",MID(ASC($D24),3,1))</f>
        <v/>
      </c>
      <c r="K24" s="311" t="str">
        <f>IF($D24=0,"","-")</f>
        <v/>
      </c>
      <c r="L24" s="311" t="str">
        <f>IF($D24=0,"",MID(ASC($D24),5,1))</f>
        <v/>
      </c>
      <c r="M24" s="311" t="str">
        <f>IF($D24=0,"",MID(ASC($D24),6,1))</f>
        <v/>
      </c>
      <c r="N24" s="311" t="str">
        <f>IF($D24=0,"",MID(ASC($D24),7,1))</f>
        <v/>
      </c>
      <c r="O24" s="311" t="str">
        <f>IF($D24=0,"",MID(ASC($D24),8,1))</f>
        <v/>
      </c>
      <c r="P24" s="135"/>
      <c r="Q24" s="135"/>
      <c r="R24" s="135"/>
      <c r="S24" s="136"/>
    </row>
    <row r="25" spans="1:19" s="74" customFormat="1" ht="23.1" customHeight="1" x14ac:dyDescent="0.15">
      <c r="A25" s="339"/>
      <c r="B25" s="346"/>
      <c r="C25" s="101" t="s">
        <v>139</v>
      </c>
      <c r="D25" s="86"/>
      <c r="E25" s="73" t="s">
        <v>118</v>
      </c>
      <c r="F25" s="335" t="s">
        <v>140</v>
      </c>
      <c r="G25" s="92"/>
      <c r="H25" s="328" t="str">
        <f>IF(D25=0,"",DBCS(D25))</f>
        <v/>
      </c>
      <c r="I25" s="328"/>
      <c r="J25" s="328"/>
      <c r="K25" s="328"/>
      <c r="L25" s="328"/>
      <c r="M25" s="328"/>
      <c r="N25" s="328"/>
      <c r="O25" s="328"/>
      <c r="P25" s="328"/>
      <c r="Q25" s="328"/>
      <c r="R25" s="328"/>
      <c r="S25" s="328"/>
    </row>
    <row r="26" spans="1:19" s="74" customFormat="1" ht="23.1" customHeight="1" x14ac:dyDescent="0.15">
      <c r="A26" s="339"/>
      <c r="B26" s="346"/>
      <c r="C26" s="101" t="s">
        <v>141</v>
      </c>
      <c r="D26" s="86"/>
      <c r="E26" s="73" t="s">
        <v>121</v>
      </c>
      <c r="F26" s="336"/>
      <c r="G26" s="92"/>
      <c r="H26" s="328" t="str">
        <f>IF(D26=0,"",DBCS(D26))</f>
        <v/>
      </c>
      <c r="I26" s="328"/>
      <c r="J26" s="328"/>
      <c r="K26" s="328"/>
      <c r="L26" s="328"/>
      <c r="M26" s="328"/>
      <c r="N26" s="328"/>
      <c r="O26" s="328"/>
      <c r="P26" s="328"/>
      <c r="Q26" s="328"/>
      <c r="R26" s="328"/>
      <c r="S26" s="328"/>
    </row>
    <row r="27" spans="1:19" s="74" customFormat="1" ht="23.1" customHeight="1" x14ac:dyDescent="0.15">
      <c r="A27" s="338">
        <v>7</v>
      </c>
      <c r="B27" s="352" t="s">
        <v>159</v>
      </c>
      <c r="C27" s="73" t="s">
        <v>160</v>
      </c>
      <c r="D27" s="86"/>
      <c r="E27" s="73" t="s">
        <v>161</v>
      </c>
      <c r="F27" s="73"/>
      <c r="G27" s="73"/>
      <c r="H27" s="310" t="str">
        <f>IF($D27=0,"",MID(ASC($D27),1,1))</f>
        <v/>
      </c>
      <c r="I27" s="311" t="str">
        <f>IF($D27=0,"",MID(ASC($D27),2,1))</f>
        <v/>
      </c>
      <c r="J27" s="311" t="str">
        <f>IF($D27=0,"",MID(ASC($D27),3,1))</f>
        <v/>
      </c>
      <c r="K27" s="311" t="str">
        <f>IF($D27=0,"",MID(ASC($D27),4,1))</f>
        <v/>
      </c>
      <c r="L27" s="311" t="str">
        <f>IF($D27=0,"",MID(ASC($D27),5,1))</f>
        <v/>
      </c>
      <c r="M27" s="311" t="str">
        <f>IF($D27=0,"",MID(ASC($D27),6,1))</f>
        <v/>
      </c>
      <c r="N27" s="311" t="str">
        <f>IF($D27=0,"",MID(ASC($D27),7,1))</f>
        <v/>
      </c>
      <c r="O27" s="133"/>
      <c r="P27" s="135"/>
      <c r="Q27" s="135"/>
      <c r="R27" s="135"/>
      <c r="S27" s="136"/>
    </row>
    <row r="28" spans="1:19" s="74" customFormat="1" ht="23.1" customHeight="1" x14ac:dyDescent="0.15">
      <c r="A28" s="339"/>
      <c r="B28" s="350"/>
      <c r="C28" s="73" t="s">
        <v>162</v>
      </c>
      <c r="D28" s="86"/>
      <c r="E28" s="73" t="s">
        <v>121</v>
      </c>
      <c r="F28" s="73"/>
      <c r="G28" s="73"/>
      <c r="H28" s="330" t="str">
        <f>IF(D28=0,"",DBCS(D28))</f>
        <v/>
      </c>
      <c r="I28" s="331"/>
      <c r="J28" s="331"/>
      <c r="K28" s="331"/>
      <c r="L28" s="331"/>
      <c r="M28" s="331"/>
      <c r="N28" s="331"/>
      <c r="O28" s="331"/>
      <c r="P28" s="331"/>
      <c r="Q28" s="331"/>
      <c r="R28" s="331"/>
      <c r="S28" s="332"/>
    </row>
    <row r="29" spans="1:19" s="74" customFormat="1" ht="23.1" customHeight="1" x14ac:dyDescent="0.15">
      <c r="A29" s="339"/>
      <c r="B29" s="350"/>
      <c r="C29" s="73" t="s">
        <v>163</v>
      </c>
      <c r="D29" s="86"/>
      <c r="E29" s="73" t="s">
        <v>121</v>
      </c>
      <c r="F29" s="73"/>
      <c r="G29" s="73"/>
      <c r="H29" s="328" t="str">
        <f>IF(D29=0,"",DBCS(D29))</f>
        <v/>
      </c>
      <c r="I29" s="328"/>
      <c r="J29" s="328"/>
      <c r="K29" s="328"/>
      <c r="L29" s="328"/>
      <c r="M29" s="328"/>
      <c r="N29" s="328"/>
      <c r="O29" s="328"/>
      <c r="P29" s="328"/>
      <c r="Q29" s="328"/>
      <c r="R29" s="328"/>
      <c r="S29" s="328"/>
    </row>
    <row r="30" spans="1:19" s="74" customFormat="1" ht="23.1" customHeight="1" x14ac:dyDescent="0.15">
      <c r="A30" s="339"/>
      <c r="B30" s="350"/>
      <c r="C30" s="73" t="s">
        <v>164</v>
      </c>
      <c r="D30" s="86"/>
      <c r="E30" s="73" t="s">
        <v>165</v>
      </c>
      <c r="F30" s="73" t="s">
        <v>166</v>
      </c>
      <c r="G30" s="73"/>
      <c r="H30" s="328" t="str">
        <f>IF(D30=0,"",D30)</f>
        <v/>
      </c>
      <c r="I30" s="328"/>
      <c r="J30" s="328"/>
      <c r="K30" s="328"/>
      <c r="L30" s="328"/>
      <c r="M30" s="328"/>
      <c r="N30" s="328"/>
      <c r="O30" s="328"/>
      <c r="P30" s="328"/>
      <c r="Q30" s="328"/>
      <c r="R30" s="328"/>
      <c r="S30" s="328"/>
    </row>
    <row r="31" spans="1:19" s="74" customFormat="1" ht="23.1" customHeight="1" x14ac:dyDescent="0.15">
      <c r="A31" s="339"/>
      <c r="B31" s="350"/>
      <c r="C31" s="73" t="s">
        <v>167</v>
      </c>
      <c r="D31" s="86"/>
      <c r="E31" s="73" t="s">
        <v>168</v>
      </c>
      <c r="F31" s="73"/>
      <c r="G31" s="73"/>
      <c r="H31" s="310" t="str">
        <f>IF($D31=0,"",IF(LEN($D31)&lt;7,"0",MID(ASC($D31),LEN($D31)-6,1)))</f>
        <v/>
      </c>
      <c r="I31" s="311" t="str">
        <f>IF($D31=0,"",IF(LEN($D31)&lt;6,"0",MID(ASC($D31),LEN($D31)-5,1)))</f>
        <v/>
      </c>
      <c r="J31" s="311" t="str">
        <f>IF($D31=0,"",IF(LEN($D31)&lt;5,"0",MID(ASC($D31),LEN($D31)-4,1)))</f>
        <v/>
      </c>
      <c r="K31" s="311" t="str">
        <f>IF($D31=0,"",IF(LEN($D31)&lt;4,"0",MID(ASC($D31),LEN($D31)-3,1)))</f>
        <v/>
      </c>
      <c r="L31" s="311" t="str">
        <f>IF($D31=0,"",IF(LEN($D31)&lt;3,"0",MID(ASC($D31),LEN($D31)-2,1)))</f>
        <v/>
      </c>
      <c r="M31" s="311" t="str">
        <f>IF($D31=0,"",IF(LEN($D31)&lt;2,"0",MID(ASC($D31),LEN($D31)-1,1)))</f>
        <v/>
      </c>
      <c r="N31" s="311" t="str">
        <f>IF($D31=0,"",IF(LEN($D31)&lt;1,"0",MID(ASC($D31),LEN($D31)-0,1)))</f>
        <v/>
      </c>
      <c r="O31" s="133"/>
      <c r="P31" s="135"/>
      <c r="Q31" s="135"/>
      <c r="R31" s="135"/>
      <c r="S31" s="136"/>
    </row>
    <row r="32" spans="1:19" s="74" customFormat="1" ht="23.1" customHeight="1" x14ac:dyDescent="0.15">
      <c r="A32" s="339"/>
      <c r="B32" s="350"/>
      <c r="C32" s="73" t="s">
        <v>169</v>
      </c>
      <c r="D32" s="86"/>
      <c r="E32" s="73" t="s">
        <v>128</v>
      </c>
      <c r="F32" s="87" t="s">
        <v>170</v>
      </c>
      <c r="G32" s="73" t="s">
        <v>171</v>
      </c>
      <c r="H32" s="328" t="str">
        <f>IF(D32=0,"",DBCS(D32))</f>
        <v/>
      </c>
      <c r="I32" s="328"/>
      <c r="J32" s="328"/>
      <c r="K32" s="328"/>
      <c r="L32" s="328"/>
      <c r="M32" s="328"/>
      <c r="N32" s="328"/>
      <c r="O32" s="328"/>
      <c r="P32" s="328"/>
      <c r="Q32" s="328"/>
      <c r="R32" s="328"/>
      <c r="S32" s="328"/>
    </row>
    <row r="33" spans="1:19" s="74" customFormat="1" ht="23.1" customHeight="1" x14ac:dyDescent="0.15">
      <c r="A33" s="340"/>
      <c r="B33" s="351"/>
      <c r="C33" s="73" t="s">
        <v>172</v>
      </c>
      <c r="D33" s="86"/>
      <c r="E33" s="73" t="s">
        <v>121</v>
      </c>
      <c r="F33" s="73"/>
      <c r="G33" s="73" t="s">
        <v>173</v>
      </c>
      <c r="H33" s="328" t="str">
        <f>IF(D33=0,"",DBCS(D33))</f>
        <v/>
      </c>
      <c r="I33" s="328"/>
      <c r="J33" s="328"/>
      <c r="K33" s="328"/>
      <c r="L33" s="328"/>
      <c r="M33" s="328"/>
      <c r="N33" s="328"/>
      <c r="O33" s="328"/>
      <c r="P33" s="328"/>
      <c r="Q33" s="328"/>
      <c r="R33" s="328"/>
      <c r="S33" s="328"/>
    </row>
    <row r="34" spans="1:19" s="74" customFormat="1" ht="23.1" customHeight="1" x14ac:dyDescent="0.15">
      <c r="A34" s="338">
        <v>8</v>
      </c>
      <c r="B34" s="345" t="s">
        <v>174</v>
      </c>
      <c r="C34" s="73" t="s">
        <v>175</v>
      </c>
      <c r="D34" s="86"/>
      <c r="E34" s="73" t="s">
        <v>176</v>
      </c>
      <c r="F34" s="73" t="s">
        <v>177</v>
      </c>
      <c r="G34" s="73"/>
      <c r="H34" s="310" t="str">
        <f>IF($D34=0,"",MID(UPPER(ASC($D34)),1,1))</f>
        <v/>
      </c>
      <c r="I34" s="311" t="str">
        <f>IF($D34=0,"",MID(UPPER(ASC($D34)),2,1))</f>
        <v/>
      </c>
      <c r="J34" s="311" t="str">
        <f>IF($D34=0,"",MID(UPPER(ASC($D34)),3,1))</f>
        <v/>
      </c>
      <c r="K34" s="311" t="str">
        <f>IF($D34=0,"",MID(UPPER(ASC($D34)),4,1))</f>
        <v/>
      </c>
      <c r="L34" s="311" t="str">
        <f>IF($D34=0,"",MID(UPPER(ASC($D34)),5,1))</f>
        <v/>
      </c>
      <c r="M34" s="311" t="str">
        <f>IF($D34=0,"",MID(UPPER(ASC($D34)),6,1))</f>
        <v/>
      </c>
      <c r="N34" s="311" t="str">
        <f>IF($D34=0,"",MID(UPPER(ASC($D34)),7,1))</f>
        <v/>
      </c>
      <c r="O34" s="311" t="str">
        <f>IF($D34=0,"",MID(UPPER(ASC($D34)),8,1))</f>
        <v/>
      </c>
      <c r="P34" s="311" t="str">
        <f>IF($D34=0,"",MID(UPPER(ASC($D34)),9,1))</f>
        <v/>
      </c>
      <c r="Q34" s="133"/>
      <c r="R34" s="133"/>
      <c r="S34" s="134"/>
    </row>
    <row r="35" spans="1:19" s="74" customFormat="1" ht="23.1" customHeight="1" x14ac:dyDescent="0.15">
      <c r="A35" s="339"/>
      <c r="B35" s="346"/>
      <c r="C35" s="73" t="s">
        <v>178</v>
      </c>
      <c r="D35" s="86"/>
      <c r="E35" s="73" t="s">
        <v>161</v>
      </c>
      <c r="F35" s="93"/>
      <c r="G35" s="73"/>
      <c r="H35" s="310" t="str">
        <f>IF($D35=0,"",MID(ASC($D35),1,1))</f>
        <v/>
      </c>
      <c r="I35" s="311" t="str">
        <f>IF($D35=0,"",MID(ASC($D35),2,1))</f>
        <v/>
      </c>
      <c r="J35" s="311" t="str">
        <f>IF($D35=0,"",MID(ASC($D35),3,1))</f>
        <v/>
      </c>
      <c r="K35" s="311" t="str">
        <f>IF($D35=0,"",MID(ASC($D35),4,1))</f>
        <v/>
      </c>
      <c r="L35" s="311" t="str">
        <f>IF($D35=0,"",MID(ASC($D35),5,1))</f>
        <v/>
      </c>
      <c r="M35" s="311" t="str">
        <f>IF($D35=0,"",MID(ASC($D35),6,1))</f>
        <v/>
      </c>
      <c r="N35" s="311" t="str">
        <f>IF($D35=0,"",MID(ASC($D35),7,1))</f>
        <v/>
      </c>
      <c r="O35" s="133"/>
      <c r="P35" s="135"/>
      <c r="Q35" s="135"/>
      <c r="R35" s="135"/>
      <c r="S35" s="136"/>
    </row>
    <row r="36" spans="1:19" s="74" customFormat="1" ht="23.1" customHeight="1" x14ac:dyDescent="0.15">
      <c r="A36" s="339"/>
      <c r="B36" s="346"/>
      <c r="C36" s="73" t="s">
        <v>162</v>
      </c>
      <c r="D36" s="86"/>
      <c r="E36" s="73" t="s">
        <v>121</v>
      </c>
      <c r="F36" s="73"/>
      <c r="G36" s="73"/>
      <c r="H36" s="328" t="str">
        <f>IF(D36=0,"",DBCS(D36))</f>
        <v/>
      </c>
      <c r="I36" s="328"/>
      <c r="J36" s="328"/>
      <c r="K36" s="328"/>
      <c r="L36" s="328"/>
      <c r="M36" s="328"/>
      <c r="N36" s="328"/>
      <c r="O36" s="328"/>
      <c r="P36" s="328"/>
      <c r="Q36" s="328"/>
      <c r="R36" s="328"/>
      <c r="S36" s="328"/>
    </row>
    <row r="37" spans="1:19" s="74" customFormat="1" ht="23.1" customHeight="1" x14ac:dyDescent="0.15">
      <c r="A37" s="339"/>
      <c r="B37" s="346"/>
      <c r="C37" s="73" t="s">
        <v>163</v>
      </c>
      <c r="D37" s="86"/>
      <c r="E37" s="73" t="s">
        <v>121</v>
      </c>
      <c r="F37" s="73"/>
      <c r="G37" s="73"/>
      <c r="H37" s="328" t="str">
        <f>IF(D37=0,"",DBCS(D37))</f>
        <v/>
      </c>
      <c r="I37" s="328"/>
      <c r="J37" s="328"/>
      <c r="K37" s="328"/>
      <c r="L37" s="328"/>
      <c r="M37" s="328"/>
      <c r="N37" s="328"/>
      <c r="O37" s="328"/>
      <c r="P37" s="328"/>
      <c r="Q37" s="328"/>
      <c r="R37" s="328"/>
      <c r="S37" s="328"/>
    </row>
    <row r="38" spans="1:19" s="74" customFormat="1" ht="23.1" customHeight="1" x14ac:dyDescent="0.15">
      <c r="A38" s="339"/>
      <c r="B38" s="346"/>
      <c r="C38" s="73" t="s">
        <v>164</v>
      </c>
      <c r="D38" s="86"/>
      <c r="E38" s="73" t="s">
        <v>165</v>
      </c>
      <c r="F38" s="73" t="s">
        <v>166</v>
      </c>
      <c r="G38" s="73"/>
      <c r="H38" s="328" t="str">
        <f>IF(D38=0,"",D38)</f>
        <v/>
      </c>
      <c r="I38" s="328"/>
      <c r="J38" s="328"/>
      <c r="K38" s="328"/>
      <c r="L38" s="328"/>
      <c r="M38" s="328"/>
      <c r="N38" s="328"/>
      <c r="O38" s="328"/>
      <c r="P38" s="328"/>
      <c r="Q38" s="328"/>
      <c r="R38" s="328"/>
      <c r="S38" s="328"/>
    </row>
    <row r="39" spans="1:19" s="74" customFormat="1" ht="23.1" customHeight="1" x14ac:dyDescent="0.15">
      <c r="A39" s="339"/>
      <c r="B39" s="346"/>
      <c r="C39" s="73" t="s">
        <v>167</v>
      </c>
      <c r="D39" s="86"/>
      <c r="E39" s="73" t="s">
        <v>168</v>
      </c>
      <c r="F39" s="73"/>
      <c r="G39" s="73"/>
      <c r="H39" s="310" t="str">
        <f>IF($D39=0,"",IF(LEN($D39)&lt;7,"0",MID(ASC($D39),LEN($D39)-6,1)))</f>
        <v/>
      </c>
      <c r="I39" s="311" t="str">
        <f>IF($D39=0,"",IF(LEN($D39)&lt;6,"0",MID(ASC($D39),LEN($D39)-5,1)))</f>
        <v/>
      </c>
      <c r="J39" s="311" t="str">
        <f>IF($D39=0,"",IF(LEN($D39)&lt;5,"0",MID(ASC($D39),LEN($D39)-4,1)))</f>
        <v/>
      </c>
      <c r="K39" s="311" t="str">
        <f>IF($D39=0,"",IF(LEN($D39)&lt;4,"0",MID(ASC($D39),LEN($D39)-3,1)))</f>
        <v/>
      </c>
      <c r="L39" s="311" t="str">
        <f>IF($D39=0,"",IF(LEN($D39)&lt;3,"0",MID(ASC($D39),LEN($D39)-2,1)))</f>
        <v/>
      </c>
      <c r="M39" s="311" t="str">
        <f>IF($D39=0,"",IF(LEN($D39)&lt;2,"0",MID(ASC($D39),LEN($D39)-1,1)))</f>
        <v/>
      </c>
      <c r="N39" s="311" t="str">
        <f>IF($D39=0,"",IF(LEN($D39)&lt;1,"0",MID(ASC($D39),LEN($D39)-0,1)))</f>
        <v/>
      </c>
      <c r="O39" s="133"/>
      <c r="P39" s="135"/>
      <c r="Q39" s="135"/>
      <c r="R39" s="135"/>
      <c r="S39" s="136"/>
    </row>
    <row r="40" spans="1:19" s="74" customFormat="1" ht="23.1" customHeight="1" x14ac:dyDescent="0.15">
      <c r="A40" s="339"/>
      <c r="B40" s="346"/>
      <c r="C40" s="73" t="s">
        <v>169</v>
      </c>
      <c r="D40" s="86"/>
      <c r="E40" s="73" t="s">
        <v>128</v>
      </c>
      <c r="F40" s="87" t="s">
        <v>170</v>
      </c>
      <c r="G40" s="73" t="s">
        <v>171</v>
      </c>
      <c r="H40" s="328" t="str">
        <f>IF(D40=0,"",DBCS(D40))</f>
        <v/>
      </c>
      <c r="I40" s="328"/>
      <c r="J40" s="328"/>
      <c r="K40" s="328"/>
      <c r="L40" s="328"/>
      <c r="M40" s="328"/>
      <c r="N40" s="328"/>
      <c r="O40" s="328"/>
      <c r="P40" s="328"/>
      <c r="Q40" s="328"/>
      <c r="R40" s="328"/>
      <c r="S40" s="328"/>
    </row>
    <row r="41" spans="1:19" s="74" customFormat="1" ht="23.1" customHeight="1" x14ac:dyDescent="0.15">
      <c r="A41" s="340"/>
      <c r="B41" s="347"/>
      <c r="C41" s="73" t="s">
        <v>172</v>
      </c>
      <c r="D41" s="86"/>
      <c r="E41" s="73" t="s">
        <v>121</v>
      </c>
      <c r="F41" s="73"/>
      <c r="G41" s="73" t="s">
        <v>173</v>
      </c>
      <c r="H41" s="328" t="str">
        <f>IF(D41=0,"",DBCS(D41))</f>
        <v/>
      </c>
      <c r="I41" s="328"/>
      <c r="J41" s="328"/>
      <c r="K41" s="328"/>
      <c r="L41" s="328"/>
      <c r="M41" s="328"/>
      <c r="N41" s="328"/>
      <c r="O41" s="328"/>
      <c r="P41" s="328"/>
      <c r="Q41" s="328"/>
      <c r="R41" s="328"/>
      <c r="S41" s="328"/>
    </row>
    <row r="42" spans="1:19" s="74" customFormat="1" ht="23.1" customHeight="1" x14ac:dyDescent="0.15">
      <c r="A42" s="338">
        <v>9</v>
      </c>
      <c r="B42" s="335" t="s">
        <v>179</v>
      </c>
      <c r="C42" s="73" t="s">
        <v>180</v>
      </c>
      <c r="D42" s="86"/>
      <c r="E42" s="73" t="s">
        <v>121</v>
      </c>
      <c r="F42" s="72"/>
      <c r="G42" s="73" t="s">
        <v>181</v>
      </c>
      <c r="H42" s="328" t="str">
        <f>IF(D42=0,"",DBCS(D42))</f>
        <v/>
      </c>
      <c r="I42" s="328"/>
      <c r="J42" s="328"/>
      <c r="K42" s="328"/>
      <c r="L42" s="328"/>
      <c r="M42" s="328"/>
      <c r="N42" s="328"/>
      <c r="O42" s="328"/>
      <c r="P42" s="328"/>
      <c r="Q42" s="328"/>
      <c r="R42" s="328"/>
      <c r="S42" s="328"/>
    </row>
    <row r="43" spans="1:19" s="74" customFormat="1" ht="23.1" customHeight="1" x14ac:dyDescent="0.15">
      <c r="A43" s="339"/>
      <c r="B43" s="354"/>
      <c r="C43" s="73" t="s">
        <v>136</v>
      </c>
      <c r="D43" s="86"/>
      <c r="E43" s="73" t="s">
        <v>137</v>
      </c>
      <c r="F43" s="90"/>
      <c r="G43" s="73"/>
      <c r="H43" s="310" t="str">
        <f>IF($D43=0,"",MID(ASC($D43),1,1))</f>
        <v/>
      </c>
      <c r="I43" s="311" t="str">
        <f>IF($D43=0,"",MID(ASC($D43),2,1))</f>
        <v/>
      </c>
      <c r="J43" s="311" t="str">
        <f>IF($D43=0,"",MID(ASC($D43),3,1))</f>
        <v/>
      </c>
      <c r="K43" s="311" t="str">
        <f>IF($D43=0,"","-")</f>
        <v/>
      </c>
      <c r="L43" s="311" t="str">
        <f>IF($D43=0,"",MID(ASC($D43),5,1))</f>
        <v/>
      </c>
      <c r="M43" s="311" t="str">
        <f>IF($D43=0,"",MID(ASC($D43),6,1))</f>
        <v/>
      </c>
      <c r="N43" s="311" t="str">
        <f>IF($D43=0,"",MID(ASC($D43),7,1))</f>
        <v/>
      </c>
      <c r="O43" s="311" t="str">
        <f>IF($D43=0,"",MID(ASC($D43),8,1))</f>
        <v/>
      </c>
      <c r="P43" s="135"/>
      <c r="Q43" s="135"/>
      <c r="R43" s="135"/>
      <c r="S43" s="136"/>
    </row>
    <row r="44" spans="1:19" s="74" customFormat="1" ht="23.1" customHeight="1" x14ac:dyDescent="0.15">
      <c r="A44" s="339"/>
      <c r="B44" s="354"/>
      <c r="C44" s="101" t="s">
        <v>139</v>
      </c>
      <c r="D44" s="86"/>
      <c r="E44" s="73" t="s">
        <v>118</v>
      </c>
      <c r="F44" s="335" t="s">
        <v>140</v>
      </c>
      <c r="G44" s="73"/>
      <c r="H44" s="328" t="str">
        <f>IF(D44=0,"",DBCS(D44))</f>
        <v/>
      </c>
      <c r="I44" s="328"/>
      <c r="J44" s="328"/>
      <c r="K44" s="328"/>
      <c r="L44" s="328"/>
      <c r="M44" s="328"/>
      <c r="N44" s="328"/>
      <c r="O44" s="328"/>
      <c r="P44" s="328"/>
      <c r="Q44" s="328"/>
      <c r="R44" s="328"/>
      <c r="S44" s="328"/>
    </row>
    <row r="45" spans="1:19" s="74" customFormat="1" ht="23.1" customHeight="1" x14ac:dyDescent="0.15">
      <c r="A45" s="339"/>
      <c r="B45" s="354"/>
      <c r="C45" s="101" t="s">
        <v>141</v>
      </c>
      <c r="D45" s="111"/>
      <c r="E45" s="73" t="s">
        <v>121</v>
      </c>
      <c r="F45" s="336"/>
      <c r="G45" s="73"/>
      <c r="H45" s="328" t="str">
        <f>IF(D45=0,"",DBCS(D45))</f>
        <v/>
      </c>
      <c r="I45" s="328"/>
      <c r="J45" s="328"/>
      <c r="K45" s="328"/>
      <c r="L45" s="328"/>
      <c r="M45" s="328"/>
      <c r="N45" s="328"/>
      <c r="O45" s="328"/>
      <c r="P45" s="328"/>
      <c r="Q45" s="328"/>
      <c r="R45" s="328"/>
      <c r="S45" s="328"/>
    </row>
    <row r="46" spans="1:19" s="74" customFormat="1" ht="23.1" customHeight="1" x14ac:dyDescent="0.15">
      <c r="A46" s="339"/>
      <c r="B46" s="354"/>
      <c r="C46" s="73" t="s">
        <v>142</v>
      </c>
      <c r="D46" s="86"/>
      <c r="E46" s="73" t="s">
        <v>143</v>
      </c>
      <c r="F46" s="90"/>
      <c r="G46" s="73" t="s">
        <v>144</v>
      </c>
      <c r="H46" s="310" t="str">
        <f>IF($D46=0,"",MID(ASC($D46),1,1))</f>
        <v/>
      </c>
      <c r="I46" s="311" t="str">
        <f>IF($D46=0,"",MID(ASC($D46),2,1))</f>
        <v/>
      </c>
      <c r="J46" s="311" t="str">
        <f>IF($D46=0,"",MID(ASC($D46),3,1))</f>
        <v/>
      </c>
      <c r="K46" s="311" t="str">
        <f>IF($D46=0,"",MID(ASC($D46),4,1))</f>
        <v/>
      </c>
      <c r="L46" s="311" t="str">
        <f>IF($D46=0,"",MID(ASC($D46),5,1))</f>
        <v/>
      </c>
      <c r="M46" s="311" t="str">
        <f>IF($D46=0,"",MID(ASC($D46),6,1))</f>
        <v/>
      </c>
      <c r="N46" s="311" t="str">
        <f>IF($D46=0,"",MID(ASC($D46),7,1))</f>
        <v/>
      </c>
      <c r="O46" s="311" t="str">
        <f>IF($D46=0,"",MID(ASC($D46),8,1))</f>
        <v/>
      </c>
      <c r="P46" s="311" t="str">
        <f>IF($D46=0,"",MID(ASC($D46),9,1))</f>
        <v/>
      </c>
      <c r="Q46" s="311" t="str">
        <f>IF($D46=0,"",MID(ASC($D46),10,1))</f>
        <v/>
      </c>
      <c r="R46" s="311" t="str">
        <f>IF($D46=0,"",MID(ASC($D46),11,1))</f>
        <v/>
      </c>
      <c r="S46" s="312" t="str">
        <f>IF($D46=0,"",MID(ASC($D46),12,1))</f>
        <v/>
      </c>
    </row>
    <row r="47" spans="1:19" s="74" customFormat="1" ht="23.1" customHeight="1" x14ac:dyDescent="0.15">
      <c r="A47" s="339"/>
      <c r="B47" s="354"/>
      <c r="C47" s="73" t="s">
        <v>182</v>
      </c>
      <c r="D47" s="86"/>
      <c r="E47" s="73" t="s">
        <v>143</v>
      </c>
      <c r="F47" s="90"/>
      <c r="G47" s="73" t="s">
        <v>146</v>
      </c>
      <c r="H47" s="310" t="str">
        <f>IF($D47=0,"",MID(ASC($D47),1,1))</f>
        <v/>
      </c>
      <c r="I47" s="311" t="str">
        <f>IF($D47=0,"",MID(ASC($D47),2,1))</f>
        <v/>
      </c>
      <c r="J47" s="311" t="str">
        <f>IF($D47=0,"",MID(ASC($D47),3,1))</f>
        <v/>
      </c>
      <c r="K47" s="311" t="str">
        <f>IF($D47=0,"",MID(ASC($D47),4,1))</f>
        <v/>
      </c>
      <c r="L47" s="311" t="str">
        <f>IF($D47=0,"",MID(ASC($D47),5,1))</f>
        <v/>
      </c>
      <c r="M47" s="311" t="str">
        <f>IF($D47=0,"",MID(ASC($D47),6,1))</f>
        <v/>
      </c>
      <c r="N47" s="311" t="str">
        <f>IF($D47=0,"",MID(ASC($D47),7,1))</f>
        <v/>
      </c>
      <c r="O47" s="311" t="str">
        <f>IF($D47=0,"",MID(ASC($D47),8,1))</f>
        <v/>
      </c>
      <c r="P47" s="311" t="str">
        <f>IF($D47=0,"",MID(ASC($D47),9,1))</f>
        <v/>
      </c>
      <c r="Q47" s="311" t="str">
        <f>IF($D47=0,"",MID(ASC($D47),10,1))</f>
        <v/>
      </c>
      <c r="R47" s="311" t="str">
        <f>IF($D47=0,"",MID(ASC($D47),11,1))</f>
        <v/>
      </c>
      <c r="S47" s="312" t="str">
        <f>IF($D47=0,"",MID(ASC($D47),12,1))</f>
        <v/>
      </c>
    </row>
    <row r="48" spans="1:19" s="74" customFormat="1" ht="23.1" customHeight="1" x14ac:dyDescent="0.15">
      <c r="A48" s="340"/>
      <c r="B48" s="336"/>
      <c r="C48" s="73" t="s">
        <v>183</v>
      </c>
      <c r="D48" s="86"/>
      <c r="E48" s="73" t="s">
        <v>121</v>
      </c>
      <c r="F48" s="73"/>
      <c r="G48" s="73"/>
      <c r="H48" s="328" t="str">
        <f>IF(D48=0,"",DBCS(D48))</f>
        <v/>
      </c>
      <c r="I48" s="328"/>
      <c r="J48" s="328"/>
      <c r="K48" s="328"/>
      <c r="L48" s="328"/>
      <c r="M48" s="328"/>
      <c r="N48" s="328"/>
      <c r="O48" s="328"/>
      <c r="P48" s="328"/>
      <c r="Q48" s="328"/>
      <c r="R48" s="328"/>
      <c r="S48" s="328"/>
    </row>
    <row r="49" spans="1:19" s="74" customFormat="1" ht="23.1" customHeight="1" x14ac:dyDescent="0.15">
      <c r="A49" s="338">
        <v>10</v>
      </c>
      <c r="B49" s="345" t="s">
        <v>184</v>
      </c>
      <c r="C49" s="73" t="s">
        <v>185</v>
      </c>
      <c r="D49" s="86"/>
      <c r="E49" s="73"/>
      <c r="F49" s="73" t="s">
        <v>186</v>
      </c>
      <c r="G49" s="73"/>
      <c r="H49" s="328" t="str">
        <f>IF(D49=0,"",D49)</f>
        <v/>
      </c>
      <c r="I49" s="328"/>
      <c r="J49" s="328"/>
      <c r="K49" s="328"/>
      <c r="L49" s="328"/>
      <c r="M49" s="328"/>
      <c r="N49" s="328"/>
      <c r="O49" s="328"/>
      <c r="P49" s="328"/>
      <c r="Q49" s="328"/>
      <c r="R49" s="328"/>
      <c r="S49" s="328"/>
    </row>
    <row r="50" spans="1:19" s="74" customFormat="1" ht="23.1" customHeight="1" x14ac:dyDescent="0.15">
      <c r="A50" s="339"/>
      <c r="B50" s="350"/>
      <c r="C50" s="73" t="s">
        <v>187</v>
      </c>
      <c r="D50" s="86"/>
      <c r="E50" s="73"/>
      <c r="F50" s="73" t="s">
        <v>186</v>
      </c>
      <c r="G50" s="73"/>
      <c r="H50" s="328" t="str">
        <f>IF(D50=0,"",D50)</f>
        <v/>
      </c>
      <c r="I50" s="328"/>
      <c r="J50" s="328"/>
      <c r="K50" s="328"/>
      <c r="L50" s="328"/>
      <c r="M50" s="328"/>
      <c r="N50" s="328"/>
      <c r="O50" s="328"/>
      <c r="P50" s="328"/>
      <c r="Q50" s="328"/>
      <c r="R50" s="328"/>
      <c r="S50" s="328"/>
    </row>
    <row r="51" spans="1:19" s="74" customFormat="1" ht="23.1" customHeight="1" x14ac:dyDescent="0.15">
      <c r="A51" s="339"/>
      <c r="B51" s="350"/>
      <c r="C51" s="73" t="s">
        <v>188</v>
      </c>
      <c r="D51" s="86"/>
      <c r="E51" s="73" t="s">
        <v>189</v>
      </c>
      <c r="F51" s="73" t="s">
        <v>190</v>
      </c>
      <c r="G51" s="89">
        <v>1234</v>
      </c>
      <c r="H51" s="328" t="str">
        <f>IF(D51=0,"",ASC(D51))</f>
        <v/>
      </c>
      <c r="I51" s="328"/>
      <c r="J51" s="328"/>
      <c r="K51" s="328"/>
      <c r="L51" s="328"/>
      <c r="M51" s="328"/>
      <c r="N51" s="328"/>
      <c r="O51" s="328"/>
      <c r="P51" s="328"/>
      <c r="Q51" s="328"/>
      <c r="R51" s="328"/>
      <c r="S51" s="328"/>
    </row>
    <row r="52" spans="1:19" s="74" customFormat="1" ht="23.1" customHeight="1" x14ac:dyDescent="0.15">
      <c r="A52" s="339"/>
      <c r="B52" s="350"/>
      <c r="C52" s="73" t="s">
        <v>191</v>
      </c>
      <c r="D52" s="86"/>
      <c r="E52" s="73" t="s">
        <v>192</v>
      </c>
      <c r="F52" s="73" t="s">
        <v>193</v>
      </c>
      <c r="G52" s="94" t="s">
        <v>194</v>
      </c>
      <c r="H52" s="329" t="str">
        <f>IF(D52=0,"",DATEVALUE(D52))</f>
        <v/>
      </c>
      <c r="I52" s="329"/>
      <c r="J52" s="329"/>
      <c r="K52" s="329"/>
      <c r="L52" s="329"/>
      <c r="M52" s="329"/>
      <c r="N52" s="329"/>
      <c r="O52" s="329"/>
      <c r="P52" s="329"/>
      <c r="Q52" s="329"/>
      <c r="R52" s="329"/>
      <c r="S52" s="329"/>
    </row>
    <row r="53" spans="1:19" s="74" customFormat="1" ht="23.1" customHeight="1" x14ac:dyDescent="0.15">
      <c r="A53" s="340"/>
      <c r="B53" s="351"/>
      <c r="C53" s="73" t="s">
        <v>195</v>
      </c>
      <c r="D53" s="86"/>
      <c r="E53" s="73" t="s">
        <v>118</v>
      </c>
      <c r="F53" s="73"/>
      <c r="G53" s="73"/>
      <c r="H53" s="328" t="str">
        <f t="shared" ref="H53:H58" si="1">IF(D53=0,"",DBCS(D53))</f>
        <v/>
      </c>
      <c r="I53" s="328"/>
      <c r="J53" s="328"/>
      <c r="K53" s="328"/>
      <c r="L53" s="328"/>
      <c r="M53" s="328"/>
      <c r="N53" s="328"/>
      <c r="O53" s="328"/>
      <c r="P53" s="328"/>
      <c r="Q53" s="328"/>
      <c r="R53" s="328"/>
      <c r="S53" s="328"/>
    </row>
    <row r="54" spans="1:19" s="74" customFormat="1" ht="23.1" customHeight="1" x14ac:dyDescent="0.15">
      <c r="A54" s="338">
        <v>11</v>
      </c>
      <c r="B54" s="348" t="s">
        <v>196</v>
      </c>
      <c r="C54" s="73" t="s">
        <v>197</v>
      </c>
      <c r="D54" s="124" t="str">
        <f>IF(ISERROR(VLOOKUP(C54,業種コード!C:D,2,FALSE))=TRUE,"",VLOOKUP(C54,業種コード!C:D,2,FALSE))</f>
        <v/>
      </c>
      <c r="E54" s="73" t="s">
        <v>198</v>
      </c>
      <c r="F54" s="279" t="s">
        <v>199</v>
      </c>
      <c r="G54" s="73"/>
      <c r="H54" s="328" t="str">
        <f>IF(D54=0,"",ASC(D54))</f>
        <v/>
      </c>
      <c r="I54" s="328"/>
      <c r="J54" s="328"/>
      <c r="K54" s="328"/>
      <c r="L54" s="328"/>
      <c r="M54" s="328"/>
      <c r="N54" s="328"/>
      <c r="O54" s="328"/>
      <c r="P54" s="328"/>
      <c r="Q54" s="328"/>
      <c r="R54" s="328"/>
      <c r="S54" s="328"/>
    </row>
    <row r="55" spans="1:19" s="74" customFormat="1" ht="23.1" customHeight="1" x14ac:dyDescent="0.15">
      <c r="A55" s="339"/>
      <c r="B55" s="349"/>
      <c r="C55" s="73" t="s">
        <v>200</v>
      </c>
      <c r="D55" s="124" t="str">
        <f>IF(ISERROR(VLOOKUP(C55,業種コード!C:D,2,FALSE))=TRUE,"",VLOOKUP(C55,業種コード!C:D,2,FALSE))</f>
        <v/>
      </c>
      <c r="E55" s="73" t="s">
        <v>198</v>
      </c>
      <c r="F55" s="279" t="s">
        <v>199</v>
      </c>
      <c r="G55" s="73"/>
      <c r="H55" s="328" t="str">
        <f>IF(D55=0,"",ASC(D55))</f>
        <v/>
      </c>
      <c r="I55" s="328"/>
      <c r="J55" s="328"/>
      <c r="K55" s="328"/>
      <c r="L55" s="328"/>
      <c r="M55" s="328"/>
      <c r="N55" s="328"/>
      <c r="O55" s="328"/>
      <c r="P55" s="328"/>
      <c r="Q55" s="328"/>
      <c r="R55" s="328"/>
      <c r="S55" s="328"/>
    </row>
    <row r="56" spans="1:19" s="74" customFormat="1" ht="23.1" customHeight="1" x14ac:dyDescent="0.15">
      <c r="A56" s="340"/>
      <c r="B56" s="353"/>
      <c r="C56" s="73" t="s">
        <v>201</v>
      </c>
      <c r="D56" s="124" t="str">
        <f>IF(ISERROR(VLOOKUP(C56,業種コード!C:D,2,FALSE))=TRUE,"",VLOOKUP(C56,業種コード!C:D,2,FALSE))</f>
        <v/>
      </c>
      <c r="E56" s="73" t="s">
        <v>198</v>
      </c>
      <c r="F56" s="279" t="s">
        <v>199</v>
      </c>
      <c r="G56" s="73"/>
      <c r="H56" s="328" t="str">
        <f>IF(D56=0,"",ASC(D56))</f>
        <v/>
      </c>
      <c r="I56" s="328"/>
      <c r="J56" s="328"/>
      <c r="K56" s="328"/>
      <c r="L56" s="328"/>
      <c r="M56" s="328"/>
      <c r="N56" s="328"/>
      <c r="O56" s="328"/>
      <c r="P56" s="328"/>
      <c r="Q56" s="328"/>
      <c r="R56" s="328"/>
      <c r="S56" s="328"/>
    </row>
    <row r="57" spans="1:19" s="74" customFormat="1" ht="23.1" customHeight="1" x14ac:dyDescent="0.15">
      <c r="A57" s="338">
        <v>12</v>
      </c>
      <c r="B57" s="345" t="s">
        <v>202</v>
      </c>
      <c r="C57" s="72" t="s">
        <v>203</v>
      </c>
      <c r="D57" s="86"/>
      <c r="E57" s="73" t="s">
        <v>121</v>
      </c>
      <c r="F57" s="73" t="s">
        <v>204</v>
      </c>
      <c r="G57" s="73"/>
      <c r="H57" s="328" t="str">
        <f t="shared" si="1"/>
        <v/>
      </c>
      <c r="I57" s="328"/>
      <c r="J57" s="328"/>
      <c r="K57" s="328"/>
      <c r="L57" s="328"/>
      <c r="M57" s="328"/>
      <c r="N57" s="328"/>
      <c r="O57" s="328"/>
      <c r="P57" s="328"/>
      <c r="Q57" s="328"/>
      <c r="R57" s="328"/>
      <c r="S57" s="328"/>
    </row>
    <row r="58" spans="1:19" s="74" customFormat="1" ht="23.1" customHeight="1" x14ac:dyDescent="0.15">
      <c r="A58" s="339"/>
      <c r="B58" s="350"/>
      <c r="C58" s="73" t="s">
        <v>205</v>
      </c>
      <c r="D58" s="86"/>
      <c r="E58" s="73" t="s">
        <v>121</v>
      </c>
      <c r="F58" s="73" t="s">
        <v>206</v>
      </c>
      <c r="G58" s="73" t="s">
        <v>207</v>
      </c>
      <c r="H58" s="328" t="str">
        <f t="shared" si="1"/>
        <v/>
      </c>
      <c r="I58" s="328"/>
      <c r="J58" s="328"/>
      <c r="K58" s="328"/>
      <c r="L58" s="328"/>
      <c r="M58" s="328"/>
      <c r="N58" s="328"/>
      <c r="O58" s="328"/>
      <c r="P58" s="328"/>
      <c r="Q58" s="328"/>
      <c r="R58" s="328"/>
      <c r="S58" s="328"/>
    </row>
    <row r="59" spans="1:19" s="74" customFormat="1" ht="23.1" customHeight="1" x14ac:dyDescent="0.15">
      <c r="A59" s="340"/>
      <c r="B59" s="351"/>
      <c r="C59" s="73" t="s">
        <v>208</v>
      </c>
      <c r="D59" s="86"/>
      <c r="E59" s="73"/>
      <c r="F59" s="73" t="s">
        <v>186</v>
      </c>
      <c r="G59" s="73"/>
      <c r="H59" s="328" t="str">
        <f>IF(D59=0,"",D59)</f>
        <v/>
      </c>
      <c r="I59" s="328"/>
      <c r="J59" s="328"/>
      <c r="K59" s="328"/>
      <c r="L59" s="328"/>
      <c r="M59" s="328"/>
      <c r="N59" s="328"/>
      <c r="O59" s="328"/>
      <c r="P59" s="328"/>
      <c r="Q59" s="328"/>
      <c r="R59" s="328"/>
      <c r="S59" s="328"/>
    </row>
    <row r="60" spans="1:19" s="74" customFormat="1" ht="21" customHeight="1" x14ac:dyDescent="0.15">
      <c r="A60" s="127"/>
      <c r="B60" s="76"/>
      <c r="C60" s="77"/>
      <c r="D60" s="78"/>
      <c r="E60" s="78"/>
      <c r="F60" s="77"/>
      <c r="J60" s="84"/>
    </row>
    <row r="61" spans="1:19" s="74" customFormat="1" ht="14.25" x14ac:dyDescent="0.15">
      <c r="A61" s="75"/>
      <c r="B61" s="109" t="s">
        <v>209</v>
      </c>
      <c r="C61" s="70"/>
      <c r="D61" s="78"/>
      <c r="E61" s="69"/>
      <c r="F61" s="70"/>
      <c r="G61" s="70"/>
      <c r="H61" s="70"/>
      <c r="I61" s="70"/>
      <c r="J61" s="84"/>
    </row>
    <row r="62" spans="1:19" ht="14.25" x14ac:dyDescent="0.15">
      <c r="B62" s="109" t="s">
        <v>47</v>
      </c>
    </row>
  </sheetData>
  <sheetProtection sheet="1"/>
  <mergeCells count="68">
    <mergeCell ref="A49:A53"/>
    <mergeCell ref="A57:A59"/>
    <mergeCell ref="B49:B53"/>
    <mergeCell ref="A54:A56"/>
    <mergeCell ref="F25:F26"/>
    <mergeCell ref="B24:B26"/>
    <mergeCell ref="B57:B59"/>
    <mergeCell ref="B27:B33"/>
    <mergeCell ref="B54:B56"/>
    <mergeCell ref="F44:F45"/>
    <mergeCell ref="B42:B48"/>
    <mergeCell ref="B34:B41"/>
    <mergeCell ref="A27:A33"/>
    <mergeCell ref="A34:A41"/>
    <mergeCell ref="A42:A48"/>
    <mergeCell ref="A13:A23"/>
    <mergeCell ref="A24:A26"/>
    <mergeCell ref="H8:S8"/>
    <mergeCell ref="H9:S9"/>
    <mergeCell ref="H10:S10"/>
    <mergeCell ref="H11:S11"/>
    <mergeCell ref="H12:S12"/>
    <mergeCell ref="H14:S14"/>
    <mergeCell ref="H22:S22"/>
    <mergeCell ref="H23:S23"/>
    <mergeCell ref="A6:A8"/>
    <mergeCell ref="B6:B8"/>
    <mergeCell ref="A9:A12"/>
    <mergeCell ref="B9:B12"/>
    <mergeCell ref="B13:B23"/>
    <mergeCell ref="E3:F3"/>
    <mergeCell ref="F15:F16"/>
    <mergeCell ref="H25:S25"/>
    <mergeCell ref="H26:S26"/>
    <mergeCell ref="H15:S15"/>
    <mergeCell ref="H16:S16"/>
    <mergeCell ref="H19:S19"/>
    <mergeCell ref="H20:S20"/>
    <mergeCell ref="H3:S3"/>
    <mergeCell ref="H4:S4"/>
    <mergeCell ref="H5:S5"/>
    <mergeCell ref="H7:S7"/>
    <mergeCell ref="H21:S21"/>
    <mergeCell ref="H33:S33"/>
    <mergeCell ref="H36:S36"/>
    <mergeCell ref="H37:S37"/>
    <mergeCell ref="H38:S38"/>
    <mergeCell ref="H28:S28"/>
    <mergeCell ref="H29:S29"/>
    <mergeCell ref="H30:S30"/>
    <mergeCell ref="H32:S32"/>
    <mergeCell ref="H45:S45"/>
    <mergeCell ref="H48:S48"/>
    <mergeCell ref="H49:S49"/>
    <mergeCell ref="H50:S50"/>
    <mergeCell ref="H40:S40"/>
    <mergeCell ref="H41:S41"/>
    <mergeCell ref="H42:S42"/>
    <mergeCell ref="H44:S44"/>
    <mergeCell ref="H57:S57"/>
    <mergeCell ref="H58:S58"/>
    <mergeCell ref="H59:S59"/>
    <mergeCell ref="H51:S51"/>
    <mergeCell ref="H52:S52"/>
    <mergeCell ref="H53:S53"/>
    <mergeCell ref="H54:S54"/>
    <mergeCell ref="H55:S55"/>
    <mergeCell ref="H56:S56"/>
  </mergeCells>
  <phoneticPr fontId="2"/>
  <dataValidations xWindow="864" yWindow="381" count="24">
    <dataValidation type="textLength" imeMode="hiragana" allowBlank="1" showInputMessage="1" showErrorMessage="1" errorTitle="文字数制限" error="入力は２０文字以内です" sqref="D53 D7 D15 D25 D44" xr:uid="{00000000-0002-0000-0300-000000000000}">
      <formula1>0</formula1>
      <formula2>20</formula2>
    </dataValidation>
    <dataValidation imeMode="off" allowBlank="1" showInputMessage="1" showErrorMessage="1" sqref="D22" xr:uid="{00000000-0002-0000-0300-000001000000}"/>
    <dataValidation imeMode="disabled" allowBlank="1" showInputMessage="1" showErrorMessage="1" promptTitle="単位：百万円" prompt="百万円未満は切捨てて入力して下さい_x000a_" sqref="D23" xr:uid="{00000000-0002-0000-0300-000002000000}"/>
    <dataValidation imeMode="fullKatakana" allowBlank="1" showInputMessage="1" showErrorMessage="1" sqref="D40 D10 D12 D14 D32" xr:uid="{00000000-0002-0000-0300-000003000000}"/>
    <dataValidation type="textLength" imeMode="halfAlpha" allowBlank="1" showInputMessage="1" showErrorMessage="1" errorTitle="文字数制限" error="入力は７桁以内です" sqref="D39" xr:uid="{00000000-0002-0000-0300-000004000000}">
      <formula1>0</formula1>
      <formula2>7</formula2>
    </dataValidation>
    <dataValidation type="textLength" imeMode="halfAlpha" allowBlank="1" showInputMessage="1" showErrorMessage="1" errorTitle="文字数制限" error="入力は９桁以内です" sqref="D34" xr:uid="{00000000-0002-0000-0300-000005000000}">
      <formula1>0</formula1>
      <formula2>9</formula2>
    </dataValidation>
    <dataValidation type="textLength" imeMode="halfAlpha" allowBlank="1" showInputMessage="1" showErrorMessage="1" errorTitle="文字数制限" error="入力は１０桁以内です" sqref="D6" xr:uid="{00000000-0002-0000-0300-000006000000}">
      <formula1>0</formula1>
      <formula2>10</formula2>
    </dataValidation>
    <dataValidation imeMode="hiragana" allowBlank="1" showInputMessage="1" showErrorMessage="1" sqref="D36:D37 D28:D29 D16 D8:D9 D26 D11 D45 D33 D41:D42 D48 D57:D58 D20" xr:uid="{00000000-0002-0000-0300-000007000000}"/>
    <dataValidation imeMode="off" allowBlank="1" showInputMessage="1" showErrorMessage="1" promptTitle="入力時の注意" prompt="スラッシュ「/」を入れた形式で入力してください_x000a_（YYYY/MM/DD）" sqref="D52" xr:uid="{00000000-0002-0000-0300-000008000000}"/>
    <dataValidation type="textLength" imeMode="halfAlpha" allowBlank="1" showInputMessage="1" showErrorMessage="1" errorTitle="文字数制限" error="入力は３文字です" promptTitle="業種コード設定" prompt="「業種コード」表より指定ができます。_x000a__x000a_該当がない場合は選択不要です。" sqref="D54:D56" xr:uid="{00000000-0002-0000-0300-000009000000}">
      <formula1>3</formula1>
      <formula2>3</formula2>
    </dataValidation>
    <dataValidation type="textLength" imeMode="off" allowBlank="1" showInputMessage="1" showErrorMessage="1" errorTitle="文字数制限" error="入力は８文字以内です" promptTitle="ハイフンを入れて入力" prompt="XXX-XXXX" sqref="D43 D13 D24" xr:uid="{00000000-0002-0000-0300-00000A000000}">
      <formula1>0</formula1>
      <formula2>8</formula2>
    </dataValidation>
    <dataValidation type="textLength" imeMode="off" allowBlank="1" showInputMessage="1" showErrorMessage="1" errorTitle="文字数制限" error="入力は１２桁以内です" promptTitle="ハイフンを入れて入力" prompt="XX-XXXX-XXXX　等" sqref="D17:D18 D46:D47" xr:uid="{00000000-0002-0000-0300-00000B000000}">
      <formula1>0</formula1>
      <formula2>12</formula2>
    </dataValidation>
    <dataValidation type="list" allowBlank="1" showInputMessage="1" showErrorMessage="1" promptTitle="プルダウン" prompt="右の「▼」をクリックして、一覧より選択して下さい_x000a__x000a_新規登録_x000a_変更登録_x000a__x000a_※変更の場合でも入力できる全ての項目を入力して下さい_x000a_" sqref="D5" xr:uid="{00000000-0002-0000-0300-00000C000000}">
      <formula1>種別_登録種別</formula1>
    </dataValidation>
    <dataValidation type="list" allowBlank="1" showInputMessage="1" showErrorMessage="1" promptTitle="プルダウン" prompt="右の「▼」をクリックして、一覧より選択して下さい_x000a_東北_x000a_首都圏(土木）_x000a_首都圏(建築）_x000a_名古屋_x000a_大阪_x000a_九州_x000a_本社_x000a_国際" sqref="D4" xr:uid="{00000000-0002-0000-0300-00000D000000}">
      <formula1>支店_取引支店</formula1>
    </dataValidation>
    <dataValidation type="list" allowBlank="1" showInputMessage="1" showErrorMessage="1" promptTitle="プルダウン" prompt="右の「▼」をクリックして、一覧より選択して下さい_x000a__x000a_普通_x000a_当座" sqref="D38 D30" xr:uid="{00000000-0002-0000-0300-00000E000000}">
      <formula1>振込指定銀行_預金種別</formula1>
    </dataValidation>
    <dataValidation type="list" allowBlank="1" showInputMessage="1" showErrorMessage="1" promptTitle="プルダウン" prompt="右の「▼」をクリックして、一覧より選択して下さい_x000a__x000a_大臣_x000a_知事" sqref="D50" xr:uid="{00000000-0002-0000-0300-00000F000000}">
      <formula1>建設業許可_許可種別区分</formula1>
    </dataValidation>
    <dataValidation type="list" allowBlank="1" showInputMessage="1" showErrorMessage="1" promptTitle="プルダウン" prompt="右の「▼」をクリックして、一覧より選択して下さい_x000a__x000a_なし_x000a_特定建設業許可_x000a_一般建設業許可_x000a_特定一般両許可_x000a_" sqref="D49" xr:uid="{00000000-0002-0000-0300-000010000000}">
      <formula1>建設業許可_許可区分</formula1>
    </dataValidation>
    <dataValidation type="list" allowBlank="1" showInputMessage="1" showErrorMessage="1" promptTitle="プルダウン" prompt="右の「▼」をクリックして、一覧より選択して下さい。_x000a__x000a_材料のみ_x000a_工事のみ_x000a_材工共" sqref="D59" xr:uid="{00000000-0002-0000-0300-000011000000}">
      <formula1>取引情報_材工区分</formula1>
    </dataValidation>
    <dataValidation type="textLength" imeMode="halfAlpha" allowBlank="1" showInputMessage="1" showErrorMessage="1" errorTitle="文字数制限" error="入力は７桁以内です" promptTitle="7桁入力" prompt="銀行コード（4桁）_x000a_　　　　+_x000a_支店コード（3桁）" sqref="D35" xr:uid="{00000000-0002-0000-0300-000014000000}">
      <formula1>0</formula1>
      <formula2>7</formula2>
    </dataValidation>
    <dataValidation imeMode="halfAlpha" allowBlank="1" showInputMessage="1" showErrorMessage="1" promptTitle="番号のみ入力" prompt="第○○○○号の○○○○部分の数値のみ入力" sqref="D51" xr:uid="{00000000-0002-0000-0300-000016000000}"/>
    <dataValidation imeMode="hiragana" allowBlank="1" showInputMessage="1" showErrorMessage="1" promptTitle="担当部署・担当者名について" prompt="入力いただいた部署・担当者宛てに取引先コード設定通知書を送付させていただきます。_x000a_また、本書類の入力について不備があった際にご連絡させていただきます。" sqref="D19" xr:uid="{00000000-0002-0000-0300-00001B000000}"/>
    <dataValidation type="textLength" imeMode="halfAlpha" allowBlank="1" showInputMessage="1" showErrorMessage="1" errorTitle="文字数制限" error="入力は７桁以内です" promptTitle="7桁で入力　　　　　　　　　　　　　　　　　　" prompt="銀行コード（4桁）_x000a_        +_x000a_支店コード（3桁）" sqref="D27" xr:uid="{00000000-0002-0000-0300-00001C000000}">
      <formula1>0</formula1>
      <formula2>7</formula2>
    </dataValidation>
    <dataValidation type="textLength" imeMode="halfAlpha" allowBlank="1" showInputMessage="1" showErrorMessage="1" errorTitle="文字数制限" error="入力は７桁以内です" promptTitle="7" sqref="D31" xr:uid="{00000000-0002-0000-0300-00001D000000}">
      <formula1>0</formula1>
      <formula2>7</formula2>
    </dataValidation>
    <dataValidation type="textLength" imeMode="hiragana" operator="lessThanOrEqual" allowBlank="1" showInputMessage="1" showErrorMessage="1" sqref="D21" xr:uid="{00000000-0002-0000-0300-00001F000000}">
      <formula1>14</formula1>
    </dataValidation>
  </dataValidations>
  <hyperlinks>
    <hyperlink ref="B62" location="メニュー!A1" display="メニューに戻る" xr:uid="{00000000-0004-0000-0300-000000000000}"/>
    <hyperlink ref="B61" location="取引先登録票印刷!A1" display="取引先登録票印刷に戻る" xr:uid="{00000000-0004-0000-0300-000001000000}"/>
    <hyperlink ref="F54:F56" location="業種コード!A1" display="&gt;&gt; 「業種コード」シートに進む" xr:uid="{00000000-0004-0000-0300-000002000000}"/>
  </hyperlinks>
  <printOptions horizontalCentered="1" headings="1"/>
  <pageMargins left="0.43307086614173229" right="0.15748031496062992" top="0.98425196850393704" bottom="0.43307086614173229" header="0.70866141732283472" footer="0.15748031496062992"/>
  <pageSetup paperSize="9" scale="34" orientation="landscape" r:id="rId1"/>
  <headerFooter alignWithMargins="0"/>
  <ignoredErrors>
    <ignoredError sqref="H11 H3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F85"/>
  <sheetViews>
    <sheetView showGridLines="0" workbookViewId="0">
      <selection activeCell="E25" sqref="E25"/>
    </sheetView>
  </sheetViews>
  <sheetFormatPr defaultColWidth="10.28515625" defaultRowHeight="13.5" x14ac:dyDescent="0.15"/>
  <cols>
    <col min="1" max="1" width="0.140625" style="1" customWidth="1"/>
    <col min="2" max="3" width="10.28515625" style="1" customWidth="1"/>
    <col min="4" max="4" width="10.85546875" style="1" customWidth="1"/>
    <col min="5" max="5" width="24.7109375" style="1" customWidth="1"/>
    <col min="6" max="6" width="66.140625" style="1" customWidth="1"/>
    <col min="7" max="16384" width="10.28515625" style="1"/>
  </cols>
  <sheetData>
    <row r="1" spans="3:6" ht="0.75" customHeight="1" x14ac:dyDescent="0.15"/>
    <row r="3" spans="3:6" ht="6.75" customHeight="1" x14ac:dyDescent="0.15"/>
    <row r="4" spans="3:6" x14ac:dyDescent="0.15">
      <c r="C4" s="110" t="s">
        <v>210</v>
      </c>
      <c r="D4" s="108" t="s">
        <v>211</v>
      </c>
    </row>
    <row r="5" spans="3:6" ht="10.5" customHeight="1" x14ac:dyDescent="0.15">
      <c r="D5" s="46"/>
      <c r="F5" s="108"/>
    </row>
    <row r="6" spans="3:6" ht="17.25" x14ac:dyDescent="0.2">
      <c r="C6" s="112" t="s">
        <v>212</v>
      </c>
    </row>
    <row r="7" spans="3:6" x14ac:dyDescent="0.15">
      <c r="C7" s="1" t="s">
        <v>213</v>
      </c>
    </row>
    <row r="8" spans="3:6" ht="6" customHeight="1" x14ac:dyDescent="0.15"/>
    <row r="9" spans="3:6" x14ac:dyDescent="0.15">
      <c r="C9" s="95"/>
      <c r="D9" s="1" t="s">
        <v>214</v>
      </c>
    </row>
    <row r="10" spans="3:6" ht="6" customHeight="1" x14ac:dyDescent="0.15"/>
    <row r="11" spans="3:6" ht="14.25" thickBot="1" x14ac:dyDescent="0.2">
      <c r="D11" s="2" t="s">
        <v>215</v>
      </c>
    </row>
    <row r="12" spans="3:6" ht="15" thickTop="1" thickBot="1" x14ac:dyDescent="0.2">
      <c r="C12" s="97" t="s">
        <v>216</v>
      </c>
      <c r="D12" s="82" t="s">
        <v>217</v>
      </c>
      <c r="E12" s="4" t="s">
        <v>218</v>
      </c>
      <c r="F12" s="5" t="s">
        <v>219</v>
      </c>
    </row>
    <row r="13" spans="3:6" x14ac:dyDescent="0.15">
      <c r="C13" s="98"/>
      <c r="D13" s="137">
        <v>204</v>
      </c>
      <c r="E13" s="6" t="s">
        <v>220</v>
      </c>
      <c r="F13" s="7" t="s">
        <v>221</v>
      </c>
    </row>
    <row r="14" spans="3:6" x14ac:dyDescent="0.15">
      <c r="C14" s="98"/>
      <c r="D14" s="138">
        <v>205</v>
      </c>
      <c r="E14" s="8" t="s">
        <v>222</v>
      </c>
      <c r="F14" s="9" t="s">
        <v>223</v>
      </c>
    </row>
    <row r="15" spans="3:6" x14ac:dyDescent="0.15">
      <c r="C15" s="98"/>
      <c r="D15" s="139">
        <v>206</v>
      </c>
      <c r="E15" s="10" t="s">
        <v>224</v>
      </c>
      <c r="F15" s="11"/>
    </row>
    <row r="16" spans="3:6" x14ac:dyDescent="0.15">
      <c r="C16" s="98"/>
      <c r="D16" s="139">
        <v>207</v>
      </c>
      <c r="E16" s="10" t="s">
        <v>225</v>
      </c>
      <c r="F16" s="11" t="s">
        <v>226</v>
      </c>
    </row>
    <row r="17" spans="3:6" x14ac:dyDescent="0.15">
      <c r="C17" s="98"/>
      <c r="D17" s="139">
        <v>208</v>
      </c>
      <c r="E17" s="10" t="s">
        <v>227</v>
      </c>
      <c r="F17" s="12" t="s">
        <v>228</v>
      </c>
    </row>
    <row r="18" spans="3:6" x14ac:dyDescent="0.15">
      <c r="C18" s="98"/>
      <c r="D18" s="138">
        <v>209</v>
      </c>
      <c r="E18" s="8" t="s">
        <v>229</v>
      </c>
      <c r="F18" s="13" t="s">
        <v>230</v>
      </c>
    </row>
    <row r="19" spans="3:6" x14ac:dyDescent="0.15">
      <c r="C19" s="98"/>
      <c r="D19" s="139">
        <v>210</v>
      </c>
      <c r="E19" s="10" t="s">
        <v>231</v>
      </c>
      <c r="F19" s="11" t="s">
        <v>232</v>
      </c>
    </row>
    <row r="20" spans="3:6" x14ac:dyDescent="0.15">
      <c r="C20" s="98"/>
      <c r="D20" s="137">
        <v>211</v>
      </c>
      <c r="E20" s="6" t="s">
        <v>233</v>
      </c>
      <c r="F20" s="14" t="s">
        <v>234</v>
      </c>
    </row>
    <row r="21" spans="3:6" x14ac:dyDescent="0.15">
      <c r="C21" s="98"/>
      <c r="D21" s="137">
        <v>212</v>
      </c>
      <c r="E21" s="6" t="s">
        <v>235</v>
      </c>
      <c r="F21" s="15" t="s">
        <v>236</v>
      </c>
    </row>
    <row r="22" spans="3:6" x14ac:dyDescent="0.15">
      <c r="C22" s="98"/>
      <c r="D22" s="137">
        <v>213</v>
      </c>
      <c r="E22" s="6" t="s">
        <v>237</v>
      </c>
      <c r="F22" s="16"/>
    </row>
    <row r="23" spans="3:6" x14ac:dyDescent="0.15">
      <c r="C23" s="98"/>
      <c r="D23" s="137">
        <v>214</v>
      </c>
      <c r="E23" s="6" t="s">
        <v>238</v>
      </c>
      <c r="F23" s="17" t="s">
        <v>239</v>
      </c>
    </row>
    <row r="24" spans="3:6" x14ac:dyDescent="0.15">
      <c r="C24" s="98"/>
      <c r="D24" s="138">
        <v>215</v>
      </c>
      <c r="E24" s="8" t="s">
        <v>240</v>
      </c>
      <c r="F24" s="9"/>
    </row>
    <row r="25" spans="3:6" x14ac:dyDescent="0.15">
      <c r="C25" s="98"/>
      <c r="D25" s="139">
        <v>216</v>
      </c>
      <c r="E25" s="10" t="s">
        <v>241</v>
      </c>
      <c r="F25" s="11" t="s">
        <v>242</v>
      </c>
    </row>
    <row r="26" spans="3:6" x14ac:dyDescent="0.15">
      <c r="C26" s="98"/>
      <c r="D26" s="140">
        <v>217</v>
      </c>
      <c r="E26" s="18" t="s">
        <v>243</v>
      </c>
      <c r="F26" s="11"/>
    </row>
    <row r="27" spans="3:6" x14ac:dyDescent="0.15">
      <c r="C27" s="98"/>
      <c r="D27" s="139">
        <v>218</v>
      </c>
      <c r="E27" s="10" t="s">
        <v>244</v>
      </c>
      <c r="F27" s="11"/>
    </row>
    <row r="28" spans="3:6" x14ac:dyDescent="0.15">
      <c r="C28" s="98"/>
      <c r="D28" s="140">
        <v>219</v>
      </c>
      <c r="E28" s="18" t="s">
        <v>245</v>
      </c>
      <c r="F28" s="9" t="s">
        <v>246</v>
      </c>
    </row>
    <row r="29" spans="3:6" x14ac:dyDescent="0.15">
      <c r="C29" s="98"/>
      <c r="D29" s="141">
        <v>220</v>
      </c>
      <c r="E29" s="19" t="s">
        <v>247</v>
      </c>
      <c r="F29" s="20" t="s">
        <v>248</v>
      </c>
    </row>
    <row r="30" spans="3:6" x14ac:dyDescent="0.15">
      <c r="C30" s="98"/>
      <c r="D30" s="139">
        <v>221</v>
      </c>
      <c r="E30" s="10" t="s">
        <v>249</v>
      </c>
      <c r="F30" s="11" t="s">
        <v>250</v>
      </c>
    </row>
    <row r="31" spans="3:6" x14ac:dyDescent="0.15">
      <c r="C31" s="98"/>
      <c r="D31" s="139">
        <v>222</v>
      </c>
      <c r="E31" s="10" t="s">
        <v>251</v>
      </c>
      <c r="F31" s="11" t="s">
        <v>250</v>
      </c>
    </row>
    <row r="32" spans="3:6" x14ac:dyDescent="0.15">
      <c r="C32" s="98"/>
      <c r="D32" s="137">
        <v>223</v>
      </c>
      <c r="E32" s="6" t="s">
        <v>252</v>
      </c>
      <c r="F32" s="21" t="s">
        <v>253</v>
      </c>
    </row>
    <row r="33" spans="3:6" ht="13.5" customHeight="1" x14ac:dyDescent="0.15">
      <c r="C33" s="98"/>
      <c r="D33" s="138">
        <v>224</v>
      </c>
      <c r="E33" s="8" t="s">
        <v>254</v>
      </c>
      <c r="F33" s="9" t="s">
        <v>255</v>
      </c>
    </row>
    <row r="34" spans="3:6" x14ac:dyDescent="0.15">
      <c r="C34" s="98"/>
      <c r="D34" s="139">
        <v>225</v>
      </c>
      <c r="E34" s="10" t="s">
        <v>256</v>
      </c>
      <c r="F34" s="11"/>
    </row>
    <row r="35" spans="3:6" x14ac:dyDescent="0.15">
      <c r="C35" s="98"/>
      <c r="D35" s="138">
        <v>226</v>
      </c>
      <c r="E35" s="8" t="s">
        <v>257</v>
      </c>
      <c r="F35" s="22" t="s">
        <v>258</v>
      </c>
    </row>
    <row r="36" spans="3:6" x14ac:dyDescent="0.15">
      <c r="C36" s="98"/>
      <c r="D36" s="139">
        <v>227</v>
      </c>
      <c r="E36" s="10" t="s">
        <v>259</v>
      </c>
      <c r="F36" s="11" t="s">
        <v>250</v>
      </c>
    </row>
    <row r="37" spans="3:6" x14ac:dyDescent="0.15">
      <c r="C37" s="98"/>
      <c r="D37" s="137">
        <v>228</v>
      </c>
      <c r="E37" s="6" t="s">
        <v>260</v>
      </c>
      <c r="F37" s="23" t="s">
        <v>261</v>
      </c>
    </row>
    <row r="38" spans="3:6" x14ac:dyDescent="0.15">
      <c r="C38" s="98"/>
      <c r="D38" s="138">
        <v>229</v>
      </c>
      <c r="E38" s="8" t="s">
        <v>262</v>
      </c>
      <c r="F38" s="9" t="s">
        <v>263</v>
      </c>
    </row>
    <row r="39" spans="3:6" x14ac:dyDescent="0.15">
      <c r="C39" s="98"/>
      <c r="D39" s="138">
        <v>230</v>
      </c>
      <c r="E39" s="8" t="s">
        <v>264</v>
      </c>
      <c r="F39" s="22" t="s">
        <v>265</v>
      </c>
    </row>
    <row r="40" spans="3:6" x14ac:dyDescent="0.15">
      <c r="C40" s="98"/>
      <c r="D40" s="139">
        <v>231</v>
      </c>
      <c r="E40" s="10" t="s">
        <v>266</v>
      </c>
      <c r="F40" s="14" t="s">
        <v>267</v>
      </c>
    </row>
    <row r="41" spans="3:6" x14ac:dyDescent="0.15">
      <c r="C41" s="98"/>
      <c r="D41" s="137">
        <v>232</v>
      </c>
      <c r="E41" s="6" t="s">
        <v>268</v>
      </c>
      <c r="F41" s="16" t="s">
        <v>269</v>
      </c>
    </row>
    <row r="42" spans="3:6" x14ac:dyDescent="0.15">
      <c r="C42" s="98"/>
      <c r="D42" s="138">
        <v>233</v>
      </c>
      <c r="E42" s="8" t="s">
        <v>270</v>
      </c>
      <c r="F42" s="9" t="s">
        <v>271</v>
      </c>
    </row>
    <row r="43" spans="3:6" x14ac:dyDescent="0.15">
      <c r="C43" s="98"/>
      <c r="D43" s="138">
        <v>234</v>
      </c>
      <c r="E43" s="8" t="s">
        <v>272</v>
      </c>
      <c r="F43" s="9" t="s">
        <v>273</v>
      </c>
    </row>
    <row r="44" spans="3:6" x14ac:dyDescent="0.15">
      <c r="C44" s="98"/>
      <c r="D44" s="139">
        <v>235</v>
      </c>
      <c r="E44" s="10" t="s">
        <v>274</v>
      </c>
      <c r="F44" s="11"/>
    </row>
    <row r="45" spans="3:6" x14ac:dyDescent="0.15">
      <c r="C45" s="98"/>
      <c r="D45" s="139">
        <v>236</v>
      </c>
      <c r="E45" s="10" t="s">
        <v>275</v>
      </c>
      <c r="F45" s="11"/>
    </row>
    <row r="46" spans="3:6" x14ac:dyDescent="0.15">
      <c r="C46" s="98"/>
      <c r="D46" s="139">
        <v>237</v>
      </c>
      <c r="E46" s="10" t="s">
        <v>276</v>
      </c>
      <c r="F46" s="11"/>
    </row>
    <row r="47" spans="3:6" x14ac:dyDescent="0.15">
      <c r="C47" s="98"/>
      <c r="D47" s="138">
        <v>238</v>
      </c>
      <c r="E47" s="8" t="s">
        <v>277</v>
      </c>
      <c r="F47" s="9" t="s">
        <v>278</v>
      </c>
    </row>
    <row r="48" spans="3:6" x14ac:dyDescent="0.15">
      <c r="C48" s="98"/>
      <c r="D48" s="139">
        <v>239</v>
      </c>
      <c r="E48" s="10" t="s">
        <v>279</v>
      </c>
      <c r="F48" s="11"/>
    </row>
    <row r="49" spans="3:6" x14ac:dyDescent="0.15">
      <c r="C49" s="98"/>
      <c r="D49" s="139">
        <v>240</v>
      </c>
      <c r="E49" s="10" t="s">
        <v>280</v>
      </c>
      <c r="F49" s="22" t="s">
        <v>281</v>
      </c>
    </row>
    <row r="50" spans="3:6" x14ac:dyDescent="0.15">
      <c r="C50" s="98"/>
      <c r="D50" s="139">
        <v>241</v>
      </c>
      <c r="E50" s="10" t="s">
        <v>282</v>
      </c>
      <c r="F50" s="11"/>
    </row>
    <row r="51" spans="3:6" x14ac:dyDescent="0.15">
      <c r="C51" s="98"/>
      <c r="D51" s="139">
        <v>242</v>
      </c>
      <c r="E51" s="10" t="s">
        <v>283</v>
      </c>
      <c r="F51" s="11"/>
    </row>
    <row r="52" spans="3:6" x14ac:dyDescent="0.15">
      <c r="C52" s="98"/>
      <c r="D52" s="139">
        <v>243</v>
      </c>
      <c r="E52" s="10" t="s">
        <v>284</v>
      </c>
      <c r="F52" s="11" t="s">
        <v>285</v>
      </c>
    </row>
    <row r="53" spans="3:6" x14ac:dyDescent="0.15">
      <c r="C53" s="98"/>
      <c r="D53" s="139">
        <v>244</v>
      </c>
      <c r="E53" s="10" t="s">
        <v>286</v>
      </c>
      <c r="F53" s="11" t="s">
        <v>287</v>
      </c>
    </row>
    <row r="54" spans="3:6" ht="14.25" thickBot="1" x14ac:dyDescent="0.2">
      <c r="C54" s="99"/>
      <c r="D54" s="142">
        <v>245</v>
      </c>
      <c r="E54" s="24" t="s">
        <v>288</v>
      </c>
      <c r="F54" s="25"/>
    </row>
    <row r="55" spans="3:6" ht="14.25" thickTop="1" x14ac:dyDescent="0.15">
      <c r="C55" s="98"/>
      <c r="D55" s="143">
        <v>301</v>
      </c>
      <c r="E55" s="26" t="s">
        <v>289</v>
      </c>
      <c r="F55" s="27"/>
    </row>
    <row r="56" spans="3:6" x14ac:dyDescent="0.15">
      <c r="C56" s="98"/>
      <c r="D56" s="144">
        <v>302</v>
      </c>
      <c r="E56" s="28" t="s">
        <v>290</v>
      </c>
      <c r="F56" s="29"/>
    </row>
    <row r="57" spans="3:6" x14ac:dyDescent="0.15">
      <c r="C57" s="98"/>
      <c r="D57" s="144">
        <v>303</v>
      </c>
      <c r="E57" s="28" t="s">
        <v>291</v>
      </c>
      <c r="F57" s="29"/>
    </row>
    <row r="58" spans="3:6" x14ac:dyDescent="0.15">
      <c r="C58" s="98"/>
      <c r="D58" s="144">
        <v>304</v>
      </c>
      <c r="E58" s="28" t="s">
        <v>292</v>
      </c>
      <c r="F58" s="29" t="s">
        <v>293</v>
      </c>
    </row>
    <row r="59" spans="3:6" x14ac:dyDescent="0.15">
      <c r="C59" s="98"/>
      <c r="D59" s="144">
        <v>305</v>
      </c>
      <c r="E59" s="28" t="s">
        <v>294</v>
      </c>
      <c r="F59" s="29" t="s">
        <v>295</v>
      </c>
    </row>
    <row r="60" spans="3:6" ht="14.25" thickBot="1" x14ac:dyDescent="0.2">
      <c r="C60" s="100"/>
      <c r="D60" s="145">
        <v>306</v>
      </c>
      <c r="E60" s="30" t="s">
        <v>296</v>
      </c>
      <c r="F60" s="31" t="s">
        <v>297</v>
      </c>
    </row>
    <row r="61" spans="3:6" ht="14.25" thickTop="1" x14ac:dyDescent="0.15">
      <c r="C61" s="306" t="s">
        <v>298</v>
      </c>
      <c r="D61" s="32"/>
      <c r="E61" s="33"/>
      <c r="F61" s="34"/>
    </row>
    <row r="62" spans="3:6" ht="14.25" thickBot="1" x14ac:dyDescent="0.2">
      <c r="D62" s="2" t="s">
        <v>299</v>
      </c>
      <c r="F62" s="34"/>
    </row>
    <row r="63" spans="3:6" ht="15" thickTop="1" thickBot="1" x14ac:dyDescent="0.2">
      <c r="C63" s="97" t="s">
        <v>216</v>
      </c>
      <c r="D63" s="3" t="s">
        <v>217</v>
      </c>
      <c r="E63" s="4" t="s">
        <v>218</v>
      </c>
      <c r="F63" s="5" t="s">
        <v>219</v>
      </c>
    </row>
    <row r="64" spans="3:6" x14ac:dyDescent="0.15">
      <c r="C64" s="98"/>
      <c r="D64" s="146">
        <v>101</v>
      </c>
      <c r="E64" s="35" t="s">
        <v>300</v>
      </c>
      <c r="F64" s="9"/>
    </row>
    <row r="65" spans="3:6" x14ac:dyDescent="0.15">
      <c r="C65" s="98"/>
      <c r="D65" s="147">
        <v>102</v>
      </c>
      <c r="E65" s="36" t="s">
        <v>301</v>
      </c>
      <c r="F65" s="37"/>
    </row>
    <row r="66" spans="3:6" x14ac:dyDescent="0.15">
      <c r="C66" s="98"/>
      <c r="D66" s="148">
        <v>103</v>
      </c>
      <c r="E66" s="38" t="s">
        <v>302</v>
      </c>
      <c r="F66" s="37"/>
    </row>
    <row r="67" spans="3:6" x14ac:dyDescent="0.15">
      <c r="C67" s="98"/>
      <c r="D67" s="148">
        <v>104</v>
      </c>
      <c r="E67" s="36" t="s">
        <v>303</v>
      </c>
      <c r="F67" s="9"/>
    </row>
    <row r="68" spans="3:6" x14ac:dyDescent="0.15">
      <c r="C68" s="98"/>
      <c r="D68" s="148">
        <v>105</v>
      </c>
      <c r="E68" s="36" t="s">
        <v>304</v>
      </c>
      <c r="F68" s="9"/>
    </row>
    <row r="69" spans="3:6" x14ac:dyDescent="0.15">
      <c r="C69" s="98"/>
      <c r="D69" s="148">
        <v>106</v>
      </c>
      <c r="E69" s="36" t="s">
        <v>305</v>
      </c>
      <c r="F69" s="9"/>
    </row>
    <row r="70" spans="3:6" x14ac:dyDescent="0.15">
      <c r="C70" s="98"/>
      <c r="D70" s="148">
        <v>107</v>
      </c>
      <c r="E70" s="36" t="s">
        <v>306</v>
      </c>
      <c r="F70" s="9"/>
    </row>
    <row r="71" spans="3:6" x14ac:dyDescent="0.15">
      <c r="C71" s="98"/>
      <c r="D71" s="148">
        <v>108</v>
      </c>
      <c r="E71" s="36" t="s">
        <v>307</v>
      </c>
      <c r="F71" s="9"/>
    </row>
    <row r="72" spans="3:6" x14ac:dyDescent="0.15">
      <c r="C72" s="98"/>
      <c r="D72" s="148">
        <v>109</v>
      </c>
      <c r="E72" s="36" t="s">
        <v>308</v>
      </c>
      <c r="F72" s="9"/>
    </row>
    <row r="73" spans="3:6" x14ac:dyDescent="0.15">
      <c r="C73" s="98"/>
      <c r="D73" s="148">
        <v>110</v>
      </c>
      <c r="E73" s="36" t="s">
        <v>309</v>
      </c>
      <c r="F73" s="9"/>
    </row>
    <row r="74" spans="3:6" x14ac:dyDescent="0.15">
      <c r="C74" s="98"/>
      <c r="D74" s="148">
        <v>111</v>
      </c>
      <c r="E74" s="36" t="s">
        <v>310</v>
      </c>
      <c r="F74" s="9"/>
    </row>
    <row r="75" spans="3:6" x14ac:dyDescent="0.15">
      <c r="C75" s="98"/>
      <c r="D75" s="147">
        <v>112</v>
      </c>
      <c r="E75" s="36" t="s">
        <v>311</v>
      </c>
      <c r="F75" s="39" t="s">
        <v>312</v>
      </c>
    </row>
    <row r="76" spans="3:6" x14ac:dyDescent="0.15">
      <c r="C76" s="98"/>
      <c r="D76" s="148">
        <v>113</v>
      </c>
      <c r="E76" s="38" t="s">
        <v>313</v>
      </c>
      <c r="F76" s="9" t="s">
        <v>314</v>
      </c>
    </row>
    <row r="77" spans="3:6" x14ac:dyDescent="0.15">
      <c r="C77" s="98"/>
      <c r="D77" s="147">
        <v>114</v>
      </c>
      <c r="E77" s="36" t="s">
        <v>315</v>
      </c>
      <c r="F77" s="9"/>
    </row>
    <row r="78" spans="3:6" x14ac:dyDescent="0.15">
      <c r="C78" s="98"/>
      <c r="D78" s="147">
        <v>115</v>
      </c>
      <c r="E78" s="36" t="s">
        <v>316</v>
      </c>
      <c r="F78" s="9" t="s">
        <v>317</v>
      </c>
    </row>
    <row r="79" spans="3:6" x14ac:dyDescent="0.15">
      <c r="C79" s="98"/>
      <c r="D79" s="147">
        <v>116</v>
      </c>
      <c r="E79" s="36" t="s">
        <v>318</v>
      </c>
      <c r="F79" s="9"/>
    </row>
    <row r="80" spans="3:6" x14ac:dyDescent="0.15">
      <c r="C80" s="98"/>
      <c r="D80" s="149">
        <v>117</v>
      </c>
      <c r="E80" s="40" t="s">
        <v>319</v>
      </c>
      <c r="F80" s="9"/>
    </row>
    <row r="81" spans="1:6" x14ac:dyDescent="0.15">
      <c r="A81" s="128" t="str">
        <f>IF(入力シート!$D54="","業種１","")</f>
        <v>業種１</v>
      </c>
      <c r="C81" s="98"/>
      <c r="D81" s="148">
        <v>118</v>
      </c>
      <c r="E81" s="38" t="s">
        <v>320</v>
      </c>
      <c r="F81" s="9" t="s">
        <v>321</v>
      </c>
    </row>
    <row r="82" spans="1:6" x14ac:dyDescent="0.15">
      <c r="A82" s="128" t="str">
        <f>IF(AND(入力シート!$D54&lt;&gt;"",入力シート!$D55=""),"業種２","")</f>
        <v/>
      </c>
      <c r="C82" s="98"/>
      <c r="D82" s="147">
        <v>119</v>
      </c>
      <c r="E82" s="36" t="s">
        <v>322</v>
      </c>
      <c r="F82" s="9" t="s">
        <v>323</v>
      </c>
    </row>
    <row r="83" spans="1:6" ht="14.25" thickBot="1" x14ac:dyDescent="0.2">
      <c r="A83" s="128" t="str">
        <f>IF(AND(入力シート!$D54&lt;&gt;"",入力シート!$D55&lt;&gt;"",入力シート!$D56=""),"業種３","")</f>
        <v/>
      </c>
      <c r="C83" s="100"/>
      <c r="D83" s="150">
        <v>120</v>
      </c>
      <c r="E83" s="41" t="s">
        <v>324</v>
      </c>
      <c r="F83" s="42" t="s">
        <v>325</v>
      </c>
    </row>
    <row r="84" spans="1:6" ht="14.25" thickTop="1" x14ac:dyDescent="0.15">
      <c r="C84" s="96">
        <f>COUNTA(C64:C83,C13:C60)</f>
        <v>0</v>
      </c>
    </row>
    <row r="85" spans="1:6" x14ac:dyDescent="0.15">
      <c r="C85" s="306" t="s">
        <v>298</v>
      </c>
    </row>
  </sheetData>
  <sheetProtection sheet="1"/>
  <phoneticPr fontId="5"/>
  <conditionalFormatting sqref="C13:C60 C64:C83">
    <cfRule type="expression" dxfId="1" priority="1" stopIfTrue="1">
      <formula>$C$84=0</formula>
    </cfRule>
    <cfRule type="duplicateValues" dxfId="0" priority="2" stopIfTrue="1"/>
  </conditionalFormatting>
  <dataValidations count="2">
    <dataValidation type="list" showInputMessage="1" showErrorMessage="1" promptTitle="プルダウン" prompt="右の「▼」をクリックして、一覧より選択してください" sqref="C13:C60 C64:C83" xr:uid="{00000000-0002-0000-0400-000000000000}">
      <formula1>IF($A$81&lt;&gt;"",$A$81,IF($A$82&lt;&gt;"",$A$82,IF($A$83&lt;&gt;"",$A$83,$B$1)))</formula1>
    </dataValidation>
    <dataValidation type="whole" operator="lessThanOrEqual" allowBlank="1" showInputMessage="1" showErrorMessage="1" sqref="G14" xr:uid="{00000000-0002-0000-0400-000001000000}">
      <formula1>1</formula1>
    </dataValidation>
  </dataValidations>
  <hyperlinks>
    <hyperlink ref="D4" location="入力シート!A1" display="入力シートに戻る" xr:uid="{00000000-0004-0000-0400-000000000000}"/>
  </hyperlinks>
  <pageMargins left="0.95" right="0.25" top="0.56000000000000005" bottom="0.23" header="0.34" footer="0.16"/>
  <pageSetup paperSize="9" scale="7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BF90"/>
  <sheetViews>
    <sheetView showGridLines="0" zoomScaleNormal="100" zoomScaleSheetLayoutView="85" workbookViewId="0">
      <selection activeCell="AY1" sqref="AY1"/>
    </sheetView>
  </sheetViews>
  <sheetFormatPr defaultColWidth="1.7109375" defaultRowHeight="13.5" x14ac:dyDescent="0.15"/>
  <cols>
    <col min="1" max="97" width="2.5703125" style="151" customWidth="1"/>
    <col min="98" max="16384" width="1.7109375" style="151"/>
  </cols>
  <sheetData>
    <row r="1" spans="1:57" x14ac:dyDescent="0.15">
      <c r="B1" s="152"/>
      <c r="AY1" s="153"/>
    </row>
    <row r="2" spans="1:57" ht="5.25" customHeight="1" x14ac:dyDescent="0.15">
      <c r="AO2" s="154"/>
    </row>
    <row r="3" spans="1:57" ht="12.75" customHeight="1" x14ac:dyDescent="0.15">
      <c r="AM3" s="355" t="str">
        <f>"    　  　年　　月　　日"</f>
        <v xml:space="preserve">    　  　年　　月　　日</v>
      </c>
      <c r="AN3" s="355"/>
      <c r="AO3" s="355"/>
      <c r="AP3" s="355"/>
      <c r="AQ3" s="355"/>
      <c r="AR3" s="355"/>
      <c r="AS3" s="355"/>
      <c r="AT3" s="355"/>
      <c r="AU3" s="355"/>
      <c r="AV3" s="355"/>
      <c r="AW3" s="355"/>
      <c r="AX3" s="355"/>
      <c r="AY3" s="355"/>
      <c r="BE3" s="152"/>
    </row>
    <row r="4" spans="1:57" ht="14.25" customHeight="1" x14ac:dyDescent="0.15">
      <c r="B4" s="315"/>
      <c r="C4" s="315"/>
      <c r="D4" s="315"/>
      <c r="E4" s="315"/>
      <c r="F4" s="315"/>
      <c r="G4" s="315"/>
      <c r="H4" s="315"/>
      <c r="I4" s="315"/>
      <c r="J4" s="315"/>
      <c r="K4" s="315"/>
      <c r="L4" s="315"/>
      <c r="M4" s="315"/>
      <c r="N4" s="315"/>
      <c r="O4" s="315"/>
      <c r="P4" s="362" t="s">
        <v>326</v>
      </c>
      <c r="Q4" s="362"/>
      <c r="R4" s="362"/>
      <c r="S4" s="362"/>
      <c r="T4" s="362"/>
      <c r="U4" s="362"/>
      <c r="V4" s="362"/>
      <c r="W4" s="362"/>
      <c r="X4" s="362"/>
      <c r="Y4" s="362"/>
      <c r="Z4" s="362"/>
      <c r="AA4" s="362"/>
      <c r="AB4" s="362"/>
      <c r="AC4" s="362"/>
      <c r="AD4" s="362"/>
      <c r="AE4" s="362"/>
      <c r="AF4" s="362"/>
      <c r="AG4" s="362"/>
      <c r="AH4" s="362"/>
      <c r="AI4" s="362"/>
      <c r="AJ4" s="362"/>
      <c r="AK4" s="362"/>
      <c r="AL4" s="315"/>
      <c r="AM4" s="315"/>
      <c r="AN4" s="315"/>
      <c r="AO4" s="315"/>
      <c r="AP4" s="315"/>
      <c r="AQ4" s="315"/>
      <c r="AR4" s="315"/>
      <c r="AS4" s="315"/>
      <c r="AT4" s="315"/>
      <c r="AU4" s="315"/>
      <c r="AV4" s="315"/>
      <c r="AW4" s="315"/>
      <c r="AX4" s="315"/>
      <c r="AY4" s="315"/>
      <c r="BE4" s="152"/>
    </row>
    <row r="5" spans="1:57" ht="14.1" customHeight="1" x14ac:dyDescent="0.15">
      <c r="A5" s="155"/>
      <c r="B5" s="155"/>
      <c r="C5" s="155"/>
      <c r="D5" s="155"/>
      <c r="E5" s="155"/>
      <c r="F5" s="155"/>
      <c r="G5" s="155"/>
      <c r="H5" s="155"/>
      <c r="I5" s="155"/>
      <c r="J5" s="155"/>
      <c r="K5" s="155"/>
      <c r="L5" s="155"/>
      <c r="M5" s="155"/>
      <c r="N5" s="155"/>
      <c r="O5" s="155"/>
      <c r="P5" s="362"/>
      <c r="Q5" s="362"/>
      <c r="R5" s="362"/>
      <c r="S5" s="362"/>
      <c r="T5" s="362"/>
      <c r="U5" s="362"/>
      <c r="V5" s="362"/>
      <c r="W5" s="362"/>
      <c r="X5" s="362"/>
      <c r="Y5" s="362"/>
      <c r="Z5" s="362"/>
      <c r="AA5" s="362"/>
      <c r="AB5" s="362"/>
      <c r="AC5" s="362"/>
      <c r="AD5" s="362"/>
      <c r="AE5" s="362"/>
      <c r="AF5" s="362"/>
      <c r="AG5" s="362"/>
      <c r="AH5" s="362"/>
      <c r="AI5" s="362"/>
      <c r="AJ5" s="362"/>
      <c r="AK5" s="362"/>
      <c r="AL5" s="155"/>
      <c r="AM5" s="155"/>
      <c r="AN5" s="155"/>
      <c r="AO5" s="156"/>
      <c r="AP5" s="356" t="s">
        <v>327</v>
      </c>
      <c r="AQ5" s="357"/>
      <c r="AR5" s="357"/>
      <c r="AS5" s="357"/>
      <c r="AT5" s="357"/>
      <c r="AU5" s="357"/>
      <c r="AV5" s="357"/>
      <c r="AW5" s="357"/>
      <c r="AX5" s="357"/>
      <c r="AY5" s="358"/>
    </row>
    <row r="6" spans="1:57" ht="14.25" customHeight="1" x14ac:dyDescent="0.15">
      <c r="B6" s="359" t="s">
        <v>328</v>
      </c>
      <c r="C6" s="359"/>
      <c r="D6" s="359"/>
      <c r="E6" s="359"/>
      <c r="F6" s="359"/>
      <c r="G6" s="359"/>
      <c r="H6" s="359"/>
      <c r="I6" s="359"/>
      <c r="J6" s="359"/>
      <c r="K6" s="359"/>
      <c r="L6" s="360" t="str">
        <f>入力シート!H4</f>
        <v/>
      </c>
      <c r="M6" s="360"/>
      <c r="N6" s="360"/>
      <c r="O6" s="360"/>
      <c r="P6" s="360"/>
      <c r="Q6" s="360"/>
      <c r="R6" s="360"/>
      <c r="S6" s="361" t="s">
        <v>329</v>
      </c>
      <c r="T6" s="361"/>
      <c r="U6" s="361"/>
      <c r="V6" s="361"/>
      <c r="W6" s="361"/>
      <c r="X6" s="361"/>
      <c r="AO6" s="157"/>
      <c r="AP6" s="158"/>
      <c r="AQ6" s="159"/>
      <c r="AR6" s="159"/>
      <c r="AS6" s="159"/>
      <c r="AT6" s="159"/>
      <c r="AU6" s="160"/>
      <c r="AV6" s="158"/>
      <c r="AW6" s="159"/>
      <c r="AX6" s="159"/>
      <c r="AY6" s="160"/>
    </row>
    <row r="7" spans="1:57" ht="14.25" customHeight="1" x14ac:dyDescent="0.15">
      <c r="B7" s="359"/>
      <c r="C7" s="359"/>
      <c r="D7" s="359"/>
      <c r="E7" s="359"/>
      <c r="F7" s="359"/>
      <c r="G7" s="359"/>
      <c r="H7" s="359"/>
      <c r="I7" s="359"/>
      <c r="J7" s="359"/>
      <c r="K7" s="359"/>
      <c r="L7" s="360"/>
      <c r="M7" s="360"/>
      <c r="N7" s="360"/>
      <c r="O7" s="360"/>
      <c r="P7" s="360"/>
      <c r="Q7" s="360"/>
      <c r="R7" s="360"/>
      <c r="S7" s="361"/>
      <c r="T7" s="361"/>
      <c r="U7" s="361"/>
      <c r="V7" s="361"/>
      <c r="W7" s="361"/>
      <c r="X7" s="361"/>
      <c r="Z7" s="157"/>
      <c r="AP7" s="161"/>
      <c r="AQ7" s="162"/>
      <c r="AR7" s="162"/>
      <c r="AS7" s="162"/>
      <c r="AT7" s="162"/>
      <c r="AU7" s="163"/>
      <c r="AV7" s="161"/>
      <c r="AW7" s="162"/>
      <c r="AX7" s="162"/>
      <c r="AY7" s="163"/>
    </row>
    <row r="8" spans="1:57" ht="14.25" customHeight="1" x14ac:dyDescent="0.15">
      <c r="B8" s="164" t="s">
        <v>330</v>
      </c>
      <c r="D8" s="165"/>
      <c r="E8" s="165"/>
      <c r="F8" s="165"/>
      <c r="G8" s="165"/>
      <c r="H8" s="165"/>
      <c r="I8" s="165"/>
      <c r="J8" s="165"/>
      <c r="K8" s="165"/>
      <c r="L8" s="165"/>
      <c r="M8" s="165"/>
      <c r="N8" s="165"/>
      <c r="O8" s="165"/>
      <c r="P8" s="165"/>
      <c r="Q8" s="165"/>
      <c r="R8" s="165"/>
      <c r="S8" s="165"/>
      <c r="T8" s="165"/>
      <c r="U8" s="165"/>
      <c r="Z8" s="157"/>
      <c r="AP8" s="166"/>
      <c r="AQ8" s="166"/>
      <c r="AR8" s="166"/>
      <c r="AS8" s="166"/>
      <c r="AT8" s="166"/>
      <c r="AU8" s="166"/>
      <c r="AV8" s="166"/>
      <c r="AW8" s="166"/>
      <c r="AX8" s="166"/>
      <c r="AY8" s="166"/>
    </row>
    <row r="9" spans="1:57" ht="6" customHeight="1" thickBot="1" x14ac:dyDescent="0.2">
      <c r="Z9" s="157"/>
    </row>
    <row r="10" spans="1:57" ht="15" customHeight="1" x14ac:dyDescent="0.15">
      <c r="B10" s="392" t="s">
        <v>331</v>
      </c>
      <c r="C10" s="393"/>
      <c r="D10" s="393"/>
      <c r="E10" s="393"/>
      <c r="F10" s="393"/>
      <c r="G10" s="393"/>
      <c r="H10" s="393"/>
      <c r="I10" s="393"/>
      <c r="J10" s="393"/>
      <c r="K10" s="393"/>
      <c r="L10" s="393"/>
      <c r="M10" s="393"/>
      <c r="N10" s="393"/>
      <c r="O10" s="394"/>
      <c r="P10" s="167"/>
      <c r="Q10" s="525" t="s">
        <v>332</v>
      </c>
      <c r="R10" s="526"/>
      <c r="S10" s="526"/>
      <c r="T10" s="526"/>
      <c r="U10" s="526"/>
      <c r="V10" s="526"/>
      <c r="W10" s="526"/>
      <c r="X10" s="526"/>
      <c r="Y10" s="526"/>
      <c r="Z10" s="526"/>
      <c r="AA10" s="526"/>
      <c r="AB10" s="526"/>
      <c r="AC10" s="526"/>
      <c r="AD10" s="526"/>
      <c r="AE10" s="526"/>
      <c r="AF10" s="526"/>
      <c r="AG10" s="526"/>
      <c r="AH10" s="526"/>
      <c r="AI10" s="526"/>
      <c r="AJ10" s="526"/>
      <c r="AK10" s="526"/>
      <c r="AL10" s="526"/>
      <c r="AM10" s="526"/>
      <c r="AN10" s="526"/>
      <c r="AO10" s="527"/>
      <c r="AP10" s="157"/>
      <c r="AQ10" s="157"/>
      <c r="AR10" s="157"/>
      <c r="AS10" s="157"/>
      <c r="AT10" s="157"/>
      <c r="AU10" s="157"/>
      <c r="AV10" s="157"/>
      <c r="AW10" s="157"/>
      <c r="AX10" s="157"/>
      <c r="AY10" s="157"/>
      <c r="AZ10" s="157"/>
      <c r="BA10" s="157"/>
      <c r="BB10" s="157"/>
    </row>
    <row r="11" spans="1:57" ht="15" customHeight="1" x14ac:dyDescent="0.15">
      <c r="B11" s="395" t="str">
        <f>入力シート!H5</f>
        <v/>
      </c>
      <c r="C11" s="396"/>
      <c r="D11" s="396"/>
      <c r="E11" s="396"/>
      <c r="F11" s="396"/>
      <c r="G11" s="396"/>
      <c r="H11" s="396"/>
      <c r="I11" s="396"/>
      <c r="J11" s="396"/>
      <c r="K11" s="396"/>
      <c r="L11" s="396"/>
      <c r="M11" s="396"/>
      <c r="N11" s="396"/>
      <c r="O11" s="397"/>
      <c r="P11" s="168"/>
      <c r="Q11" s="528"/>
      <c r="R11" s="529"/>
      <c r="S11" s="529"/>
      <c r="T11" s="529"/>
      <c r="U11" s="529"/>
      <c r="V11" s="529"/>
      <c r="W11" s="529"/>
      <c r="X11" s="529"/>
      <c r="Y11" s="529"/>
      <c r="Z11" s="529"/>
      <c r="AA11" s="529"/>
      <c r="AB11" s="529"/>
      <c r="AC11" s="529"/>
      <c r="AD11" s="529"/>
      <c r="AE11" s="529"/>
      <c r="AF11" s="529"/>
      <c r="AG11" s="529"/>
      <c r="AH11" s="529"/>
      <c r="AI11" s="529"/>
      <c r="AJ11" s="529"/>
      <c r="AK11" s="529"/>
      <c r="AL11" s="529"/>
      <c r="AM11" s="529"/>
      <c r="AN11" s="529"/>
      <c r="AO11" s="530"/>
      <c r="AP11" s="157"/>
      <c r="AQ11" s="157"/>
      <c r="AR11" s="157"/>
      <c r="AS11" s="157"/>
      <c r="AT11" s="157"/>
      <c r="AU11" s="157"/>
      <c r="AV11" s="157"/>
      <c r="AW11" s="157"/>
      <c r="AX11" s="157"/>
      <c r="AY11" s="157"/>
      <c r="AZ11" s="157"/>
      <c r="BA11" s="157"/>
      <c r="BB11" s="157"/>
    </row>
    <row r="12" spans="1:57" ht="17.45" customHeight="1" x14ac:dyDescent="0.15">
      <c r="B12" s="169"/>
      <c r="C12" s="157"/>
      <c r="D12" s="157"/>
      <c r="E12" s="157"/>
      <c r="F12" s="157"/>
      <c r="G12" s="157"/>
      <c r="H12" s="157"/>
      <c r="I12" s="157"/>
      <c r="J12" s="157"/>
      <c r="K12" s="157"/>
      <c r="L12" s="157"/>
      <c r="M12" s="157"/>
      <c r="N12" s="157"/>
      <c r="O12" s="157"/>
      <c r="P12" s="169"/>
      <c r="Q12" s="545"/>
      <c r="R12" s="546"/>
      <c r="S12" s="546"/>
      <c r="T12" s="546"/>
      <c r="U12" s="546"/>
      <c r="V12" s="546"/>
      <c r="W12" s="546"/>
      <c r="X12" s="546"/>
      <c r="Y12" s="546"/>
      <c r="Z12" s="546"/>
      <c r="AA12" s="546"/>
      <c r="AB12" s="546"/>
      <c r="AC12" s="546"/>
      <c r="AD12" s="546"/>
      <c r="AE12" s="546"/>
      <c r="AF12" s="546"/>
      <c r="AG12" s="546"/>
      <c r="AH12" s="546"/>
      <c r="AI12" s="546"/>
      <c r="AJ12" s="157"/>
      <c r="AK12" s="157"/>
      <c r="AL12" s="157"/>
      <c r="AM12" s="157"/>
      <c r="AN12" s="157"/>
      <c r="AO12" s="170"/>
      <c r="AP12" s="157"/>
      <c r="AQ12" s="157"/>
      <c r="AR12" s="157"/>
      <c r="AS12" s="157"/>
      <c r="AT12" s="157"/>
      <c r="AU12" s="157"/>
      <c r="AV12" s="157"/>
      <c r="AW12" s="157"/>
      <c r="AX12" s="157"/>
      <c r="AY12" s="157"/>
      <c r="AZ12" s="157"/>
      <c r="BA12" s="157"/>
      <c r="BB12" s="157"/>
    </row>
    <row r="13" spans="1:57" ht="17.45" customHeight="1" x14ac:dyDescent="0.15">
      <c r="B13" s="171" t="s">
        <v>333</v>
      </c>
      <c r="C13" s="172"/>
      <c r="D13" s="173"/>
      <c r="E13" s="174" t="str">
        <f>入力シート!H$6</f>
        <v/>
      </c>
      <c r="F13" s="175" t="str">
        <f>入力シート!I$6</f>
        <v/>
      </c>
      <c r="G13" s="175" t="str">
        <f>入力シート!J$6</f>
        <v/>
      </c>
      <c r="H13" s="175" t="str">
        <f>入力シート!K$6</f>
        <v/>
      </c>
      <c r="I13" s="175" t="str">
        <f>入力シート!L$6</f>
        <v/>
      </c>
      <c r="J13" s="175" t="str">
        <f>入力シート!M$6</f>
        <v/>
      </c>
      <c r="K13" s="175" t="str">
        <f>入力シート!N$6</f>
        <v/>
      </c>
      <c r="L13" s="175" t="str">
        <f>入力シート!O$6</f>
        <v/>
      </c>
      <c r="M13" s="175" t="str">
        <f>入力シート!P$6</f>
        <v/>
      </c>
      <c r="N13" s="176" t="str">
        <f>入力シート!Q$6</f>
        <v/>
      </c>
      <c r="O13" s="177"/>
      <c r="P13" s="169"/>
      <c r="Q13" s="547"/>
      <c r="R13" s="548"/>
      <c r="S13" s="548"/>
      <c r="T13" s="548"/>
      <c r="U13" s="548"/>
      <c r="V13" s="548"/>
      <c r="W13" s="548"/>
      <c r="X13" s="548"/>
      <c r="Y13" s="548"/>
      <c r="Z13" s="548"/>
      <c r="AA13" s="548"/>
      <c r="AB13" s="548"/>
      <c r="AC13" s="548"/>
      <c r="AD13" s="548"/>
      <c r="AE13" s="548"/>
      <c r="AF13" s="548"/>
      <c r="AG13" s="548"/>
      <c r="AH13" s="548"/>
      <c r="AI13" s="548"/>
      <c r="AJ13" s="157"/>
      <c r="AK13" s="157"/>
      <c r="AL13" s="157"/>
      <c r="AM13" s="157"/>
      <c r="AN13" s="157"/>
      <c r="AO13" s="170"/>
      <c r="AP13" s="157"/>
      <c r="AQ13" s="157"/>
      <c r="AR13" s="157"/>
      <c r="AS13" s="157"/>
      <c r="AT13" s="157"/>
      <c r="AU13" s="157"/>
      <c r="AV13" s="157"/>
      <c r="AW13" s="157"/>
      <c r="AX13" s="157"/>
      <c r="AY13" s="157"/>
      <c r="AZ13" s="157"/>
      <c r="BA13" s="157"/>
      <c r="BB13" s="157"/>
    </row>
    <row r="14" spans="1:57" ht="17.45" customHeight="1" x14ac:dyDescent="0.15">
      <c r="B14" s="178"/>
      <c r="C14" s="172"/>
      <c r="D14" s="173"/>
      <c r="E14" s="173"/>
      <c r="F14" s="173"/>
      <c r="G14" s="159"/>
      <c r="H14" s="159"/>
      <c r="I14" s="159"/>
      <c r="J14" s="159"/>
      <c r="K14" s="159"/>
      <c r="L14" s="159"/>
      <c r="M14" s="159"/>
      <c r="N14" s="159"/>
      <c r="O14" s="166"/>
      <c r="P14" s="179"/>
      <c r="Q14" s="547"/>
      <c r="R14" s="548"/>
      <c r="S14" s="548"/>
      <c r="T14" s="548"/>
      <c r="U14" s="548"/>
      <c r="V14" s="548"/>
      <c r="W14" s="548"/>
      <c r="X14" s="548"/>
      <c r="Y14" s="548"/>
      <c r="Z14" s="548"/>
      <c r="AA14" s="548"/>
      <c r="AB14" s="548"/>
      <c r="AC14" s="548"/>
      <c r="AD14" s="548"/>
      <c r="AE14" s="548"/>
      <c r="AF14" s="548"/>
      <c r="AG14" s="548"/>
      <c r="AH14" s="548"/>
      <c r="AI14" s="548"/>
      <c r="AJ14" s="157"/>
      <c r="AK14" s="157"/>
      <c r="AL14" s="157"/>
      <c r="AM14" s="157"/>
      <c r="AN14" s="157"/>
      <c r="AO14" s="170"/>
      <c r="AP14" s="157"/>
      <c r="AQ14" s="157"/>
      <c r="AR14" s="157"/>
      <c r="AS14" s="157"/>
      <c r="AT14" s="157"/>
      <c r="AU14" s="157"/>
      <c r="AV14" s="157"/>
      <c r="AW14" s="157"/>
      <c r="AX14" s="157"/>
      <c r="AY14" s="157"/>
      <c r="AZ14" s="157"/>
      <c r="BA14" s="157"/>
      <c r="BB14" s="157"/>
    </row>
    <row r="15" spans="1:57" ht="17.45" customHeight="1" x14ac:dyDescent="0.15">
      <c r="B15" s="178"/>
      <c r="C15" s="172"/>
      <c r="D15" s="173"/>
      <c r="E15" s="173"/>
      <c r="F15" s="173"/>
      <c r="G15" s="166"/>
      <c r="H15" s="166"/>
      <c r="I15" s="166"/>
      <c r="J15" s="166"/>
      <c r="K15" s="166"/>
      <c r="L15" s="166"/>
      <c r="M15" s="166"/>
      <c r="N15" s="166"/>
      <c r="O15" s="166"/>
      <c r="P15" s="179"/>
      <c r="Q15" s="547"/>
      <c r="R15" s="548"/>
      <c r="S15" s="548"/>
      <c r="T15" s="548"/>
      <c r="U15" s="548"/>
      <c r="V15" s="548"/>
      <c r="W15" s="548"/>
      <c r="X15" s="548"/>
      <c r="Y15" s="548"/>
      <c r="Z15" s="548"/>
      <c r="AA15" s="548"/>
      <c r="AB15" s="548"/>
      <c r="AC15" s="548"/>
      <c r="AD15" s="548"/>
      <c r="AE15" s="548"/>
      <c r="AF15" s="548"/>
      <c r="AG15" s="548"/>
      <c r="AH15" s="548"/>
      <c r="AI15" s="548"/>
      <c r="AJ15" s="157"/>
      <c r="AK15" s="157"/>
      <c r="AL15" s="157"/>
      <c r="AM15" s="157"/>
      <c r="AN15" s="157"/>
      <c r="AO15" s="170"/>
      <c r="AP15" s="157"/>
      <c r="AQ15" s="157"/>
      <c r="AR15" s="157"/>
      <c r="AS15" s="157"/>
      <c r="AT15" s="157"/>
      <c r="AU15" s="157"/>
      <c r="AV15" s="157"/>
      <c r="AW15" s="157"/>
      <c r="AX15" s="157"/>
      <c r="AY15" s="157"/>
      <c r="AZ15" s="157"/>
      <c r="BA15" s="157"/>
      <c r="BB15" s="157"/>
    </row>
    <row r="16" spans="1:57" ht="17.45" customHeight="1" x14ac:dyDescent="0.15">
      <c r="B16" s="179"/>
      <c r="C16" s="166"/>
      <c r="D16" s="166"/>
      <c r="E16" s="557" t="str">
        <f>入力シート!H7</f>
        <v/>
      </c>
      <c r="F16" s="557"/>
      <c r="G16" s="557"/>
      <c r="H16" s="557"/>
      <c r="I16" s="557"/>
      <c r="J16" s="557"/>
      <c r="K16" s="557"/>
      <c r="L16" s="557"/>
      <c r="M16" s="557"/>
      <c r="N16" s="557"/>
      <c r="O16" s="166"/>
      <c r="P16" s="179"/>
      <c r="Q16" s="547"/>
      <c r="R16" s="548"/>
      <c r="S16" s="548"/>
      <c r="T16" s="548"/>
      <c r="U16" s="548"/>
      <c r="V16" s="548"/>
      <c r="W16" s="548"/>
      <c r="X16" s="548"/>
      <c r="Y16" s="548"/>
      <c r="Z16" s="548"/>
      <c r="AA16" s="548"/>
      <c r="AB16" s="548"/>
      <c r="AC16" s="548"/>
      <c r="AD16" s="548"/>
      <c r="AE16" s="548"/>
      <c r="AF16" s="548"/>
      <c r="AG16" s="548"/>
      <c r="AH16" s="548"/>
      <c r="AI16" s="548"/>
      <c r="AJ16" s="157"/>
      <c r="AK16" s="157"/>
      <c r="AL16" s="157"/>
      <c r="AM16" s="157"/>
      <c r="AN16" s="157"/>
      <c r="AO16" s="170"/>
      <c r="AP16" s="157"/>
      <c r="AQ16" s="157"/>
      <c r="AR16" s="157"/>
      <c r="AS16" s="157"/>
      <c r="AT16" s="157"/>
      <c r="AU16" s="157"/>
      <c r="AV16" s="157"/>
      <c r="AW16" s="157"/>
      <c r="AX16" s="157"/>
      <c r="AY16" s="157"/>
      <c r="AZ16" s="157"/>
      <c r="BA16" s="157"/>
      <c r="BB16" s="157"/>
    </row>
    <row r="17" spans="2:54" ht="17.45" customHeight="1" x14ac:dyDescent="0.25">
      <c r="B17" s="169"/>
      <c r="C17" s="157"/>
      <c r="D17" s="157"/>
      <c r="E17" s="557"/>
      <c r="F17" s="557"/>
      <c r="G17" s="557"/>
      <c r="H17" s="557"/>
      <c r="I17" s="557"/>
      <c r="J17" s="557"/>
      <c r="K17" s="557"/>
      <c r="L17" s="557"/>
      <c r="M17" s="557"/>
      <c r="N17" s="557"/>
      <c r="O17" s="157"/>
      <c r="P17" s="169"/>
      <c r="Q17" s="547"/>
      <c r="R17" s="548"/>
      <c r="S17" s="548"/>
      <c r="T17" s="548"/>
      <c r="U17" s="548"/>
      <c r="V17" s="548"/>
      <c r="W17" s="548"/>
      <c r="X17" s="548"/>
      <c r="Y17" s="548"/>
      <c r="Z17" s="548"/>
      <c r="AA17" s="548"/>
      <c r="AB17" s="548"/>
      <c r="AC17" s="548"/>
      <c r="AD17" s="548"/>
      <c r="AE17" s="548"/>
      <c r="AF17" s="548"/>
      <c r="AG17" s="548"/>
      <c r="AH17" s="548"/>
      <c r="AI17" s="548"/>
      <c r="AK17" s="180" t="s">
        <v>334</v>
      </c>
      <c r="AM17" s="157"/>
      <c r="AN17" s="157"/>
      <c r="AO17" s="170"/>
      <c r="AP17" s="181"/>
      <c r="AR17" s="157"/>
      <c r="AS17" s="157"/>
      <c r="AT17" s="157"/>
      <c r="AU17" s="157"/>
      <c r="AV17" s="157"/>
      <c r="AW17" s="157"/>
      <c r="AX17" s="157"/>
      <c r="AY17" s="157"/>
      <c r="AZ17" s="157"/>
      <c r="BA17" s="157"/>
      <c r="BB17" s="157"/>
    </row>
    <row r="18" spans="2:54" ht="17.45" customHeight="1" x14ac:dyDescent="0.25">
      <c r="B18" s="169"/>
      <c r="C18" s="157"/>
      <c r="D18" s="157"/>
      <c r="E18" s="557" t="str">
        <f>入力シート!H8</f>
        <v/>
      </c>
      <c r="F18" s="557"/>
      <c r="G18" s="557"/>
      <c r="H18" s="557"/>
      <c r="I18" s="557"/>
      <c r="J18" s="557"/>
      <c r="K18" s="557"/>
      <c r="L18" s="557"/>
      <c r="M18" s="557"/>
      <c r="N18" s="557"/>
      <c r="O18" s="157"/>
      <c r="P18" s="169"/>
      <c r="Q18" s="547"/>
      <c r="R18" s="548"/>
      <c r="S18" s="548"/>
      <c r="T18" s="548"/>
      <c r="U18" s="548"/>
      <c r="V18" s="548"/>
      <c r="W18" s="548"/>
      <c r="X18" s="548"/>
      <c r="Y18" s="548"/>
      <c r="Z18" s="548"/>
      <c r="AA18" s="548"/>
      <c r="AB18" s="548"/>
      <c r="AC18" s="548"/>
      <c r="AD18" s="548"/>
      <c r="AE18" s="548"/>
      <c r="AF18" s="548"/>
      <c r="AG18" s="548"/>
      <c r="AH18" s="548"/>
      <c r="AI18" s="548"/>
      <c r="AK18" s="180"/>
      <c r="AM18" s="157"/>
      <c r="AN18" s="157"/>
      <c r="AO18" s="170"/>
      <c r="AP18" s="181"/>
      <c r="AR18" s="157"/>
      <c r="AS18" s="157"/>
      <c r="AT18" s="157"/>
      <c r="AU18" s="157"/>
      <c r="AV18" s="157"/>
      <c r="AW18" s="157"/>
      <c r="AX18" s="157"/>
      <c r="AY18" s="157"/>
      <c r="AZ18" s="157"/>
      <c r="BA18" s="157"/>
      <c r="BB18" s="157"/>
    </row>
    <row r="19" spans="2:54" ht="4.5" customHeight="1" thickBot="1" x14ac:dyDescent="0.35">
      <c r="B19" s="182"/>
      <c r="C19" s="183"/>
      <c r="D19" s="183"/>
      <c r="E19" s="183"/>
      <c r="F19" s="183"/>
      <c r="G19" s="183"/>
      <c r="H19" s="183"/>
      <c r="I19" s="183"/>
      <c r="J19" s="183"/>
      <c r="K19" s="183"/>
      <c r="L19" s="183"/>
      <c r="M19" s="183"/>
      <c r="N19" s="183"/>
      <c r="O19" s="183"/>
      <c r="P19" s="169"/>
      <c r="Q19" s="549"/>
      <c r="R19" s="550"/>
      <c r="S19" s="550"/>
      <c r="T19" s="550"/>
      <c r="U19" s="550"/>
      <c r="V19" s="550"/>
      <c r="W19" s="550"/>
      <c r="X19" s="550"/>
      <c r="Y19" s="550"/>
      <c r="Z19" s="550"/>
      <c r="AA19" s="550"/>
      <c r="AB19" s="550"/>
      <c r="AC19" s="550"/>
      <c r="AD19" s="550"/>
      <c r="AE19" s="550"/>
      <c r="AF19" s="550"/>
      <c r="AG19" s="550"/>
      <c r="AH19" s="550"/>
      <c r="AI19" s="550"/>
      <c r="AJ19" s="183"/>
      <c r="AK19" s="183"/>
      <c r="AL19" s="183"/>
      <c r="AM19" s="183"/>
      <c r="AN19" s="183"/>
      <c r="AO19" s="184"/>
      <c r="AP19" s="185"/>
      <c r="AQ19" s="186"/>
      <c r="AR19" s="180"/>
      <c r="AS19" s="180"/>
      <c r="AT19" s="180"/>
      <c r="AU19" s="180"/>
      <c r="AV19" s="180"/>
      <c r="AW19" s="180"/>
      <c r="AX19" s="180"/>
      <c r="AY19" s="180"/>
      <c r="AZ19" s="157"/>
      <c r="BA19" s="157"/>
      <c r="BB19" s="157"/>
    </row>
    <row r="20" spans="2:54" ht="13.5" customHeight="1" thickBot="1" x14ac:dyDescent="0.2">
      <c r="B20" s="157"/>
      <c r="C20" s="157"/>
      <c r="D20" s="157"/>
      <c r="E20" s="157"/>
      <c r="F20" s="157"/>
      <c r="G20" s="157"/>
      <c r="H20" s="157"/>
      <c r="I20" s="157"/>
      <c r="J20" s="157"/>
      <c r="K20" s="157"/>
      <c r="L20" s="157"/>
      <c r="M20" s="157"/>
      <c r="N20" s="157"/>
      <c r="O20" s="157"/>
      <c r="P20" s="157"/>
      <c r="Q20" s="157"/>
      <c r="R20" s="18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280" t="s">
        <v>335</v>
      </c>
      <c r="AQ20" s="281"/>
      <c r="AR20" s="282"/>
      <c r="AS20" s="282"/>
      <c r="AT20" s="282"/>
      <c r="AU20" s="282"/>
      <c r="AV20" s="282"/>
      <c r="AW20" s="282"/>
      <c r="AX20" s="282"/>
      <c r="AY20" s="283"/>
      <c r="AZ20" s="157"/>
      <c r="BA20" s="157"/>
      <c r="BB20" s="157"/>
    </row>
    <row r="21" spans="2:54" ht="16.5" customHeight="1" x14ac:dyDescent="0.15">
      <c r="B21" s="377" t="s">
        <v>336</v>
      </c>
      <c r="C21" s="378"/>
      <c r="D21" s="378"/>
      <c r="E21" s="378"/>
      <c r="F21" s="379"/>
      <c r="G21" s="188"/>
      <c r="H21" s="551" t="str">
        <f>入力シート!H10</f>
        <v/>
      </c>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2"/>
      <c r="AF21" s="398" t="s">
        <v>336</v>
      </c>
      <c r="AG21" s="399"/>
      <c r="AH21" s="399"/>
      <c r="AI21" s="399"/>
      <c r="AJ21" s="400"/>
      <c r="AK21" s="188"/>
      <c r="AL21" s="551" t="str">
        <f>入力シート!H12</f>
        <v/>
      </c>
      <c r="AM21" s="551"/>
      <c r="AN21" s="551"/>
      <c r="AO21" s="551"/>
      <c r="AP21" s="551"/>
      <c r="AQ21" s="551"/>
      <c r="AR21" s="551"/>
      <c r="AS21" s="551"/>
      <c r="AT21" s="551"/>
      <c r="AU21" s="551"/>
      <c r="AV21" s="551"/>
      <c r="AW21" s="551"/>
      <c r="AX21" s="551"/>
      <c r="AY21" s="576"/>
    </row>
    <row r="22" spans="2:54" ht="15.95" customHeight="1" x14ac:dyDescent="0.15">
      <c r="B22" s="380" t="s">
        <v>337</v>
      </c>
      <c r="C22" s="381"/>
      <c r="D22" s="381"/>
      <c r="E22" s="381"/>
      <c r="F22" s="382"/>
      <c r="G22" s="189"/>
      <c r="H22" s="553" t="str">
        <f>入力シート!H9</f>
        <v/>
      </c>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4"/>
      <c r="AF22" s="365" t="s">
        <v>338</v>
      </c>
      <c r="AG22" s="366"/>
      <c r="AH22" s="366"/>
      <c r="AI22" s="366"/>
      <c r="AJ22" s="367"/>
      <c r="AK22" s="189"/>
      <c r="AL22" s="553" t="str">
        <f>入力シート!H11</f>
        <v/>
      </c>
      <c r="AM22" s="553"/>
      <c r="AN22" s="553"/>
      <c r="AO22" s="553"/>
      <c r="AP22" s="553"/>
      <c r="AQ22" s="553"/>
      <c r="AR22" s="553"/>
      <c r="AS22" s="553"/>
      <c r="AT22" s="553"/>
      <c r="AU22" s="553"/>
      <c r="AV22" s="553"/>
      <c r="AW22" s="553"/>
      <c r="AX22" s="553"/>
      <c r="AY22" s="577"/>
    </row>
    <row r="23" spans="2:54" ht="15.95" customHeight="1" x14ac:dyDescent="0.15">
      <c r="B23" s="383"/>
      <c r="C23" s="384"/>
      <c r="D23" s="384"/>
      <c r="E23" s="384"/>
      <c r="F23" s="385"/>
      <c r="G23" s="190"/>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6"/>
      <c r="AF23" s="368"/>
      <c r="AG23" s="369"/>
      <c r="AH23" s="369"/>
      <c r="AI23" s="369"/>
      <c r="AJ23" s="370"/>
      <c r="AK23" s="190"/>
      <c r="AL23" s="555"/>
      <c r="AM23" s="555"/>
      <c r="AN23" s="555"/>
      <c r="AO23" s="555"/>
      <c r="AP23" s="555"/>
      <c r="AQ23" s="555"/>
      <c r="AR23" s="555"/>
      <c r="AS23" s="555"/>
      <c r="AT23" s="555"/>
      <c r="AU23" s="555"/>
      <c r="AV23" s="555"/>
      <c r="AW23" s="555"/>
      <c r="AX23" s="555"/>
      <c r="AY23" s="578"/>
    </row>
    <row r="24" spans="2:54" ht="16.5" customHeight="1" x14ac:dyDescent="0.15">
      <c r="B24" s="386" t="s">
        <v>336</v>
      </c>
      <c r="C24" s="387"/>
      <c r="D24" s="387"/>
      <c r="E24" s="387"/>
      <c r="F24" s="388"/>
      <c r="G24" s="191"/>
      <c r="H24" s="629" t="str">
        <f>入力シート!H14</f>
        <v/>
      </c>
      <c r="I24" s="629"/>
      <c r="J24" s="629"/>
      <c r="K24" s="629"/>
      <c r="L24" s="629"/>
      <c r="M24" s="629"/>
      <c r="N24" s="629"/>
      <c r="O24" s="629"/>
      <c r="P24" s="629"/>
      <c r="Q24" s="629"/>
      <c r="R24" s="629"/>
      <c r="S24" s="629"/>
      <c r="T24" s="629"/>
      <c r="U24" s="629"/>
      <c r="V24" s="629"/>
      <c r="W24" s="629"/>
      <c r="X24" s="629"/>
      <c r="Y24" s="629"/>
      <c r="Z24" s="629"/>
      <c r="AA24" s="629"/>
      <c r="AB24" s="629"/>
      <c r="AC24" s="629"/>
      <c r="AD24" s="629"/>
      <c r="AE24" s="629"/>
      <c r="AF24" s="629"/>
      <c r="AG24" s="629"/>
      <c r="AH24" s="629"/>
      <c r="AI24" s="629"/>
      <c r="AJ24" s="629"/>
      <c r="AK24" s="629"/>
      <c r="AL24" s="629"/>
      <c r="AM24" s="629"/>
      <c r="AN24" s="629"/>
      <c r="AO24" s="629"/>
      <c r="AP24" s="629"/>
      <c r="AQ24" s="629"/>
      <c r="AR24" s="629"/>
      <c r="AS24" s="629"/>
      <c r="AT24" s="629"/>
      <c r="AU24" s="629"/>
      <c r="AV24" s="629"/>
      <c r="AW24" s="629"/>
      <c r="AX24" s="629"/>
      <c r="AY24" s="630"/>
    </row>
    <row r="25" spans="2:54" ht="15" customHeight="1" x14ac:dyDescent="0.15">
      <c r="B25" s="389" t="s">
        <v>339</v>
      </c>
      <c r="C25" s="390"/>
      <c r="D25" s="390"/>
      <c r="E25" s="390"/>
      <c r="F25" s="391"/>
      <c r="G25" s="271" t="s">
        <v>340</v>
      </c>
      <c r="H25" s="192" t="str">
        <f>入力シート!H13</f>
        <v/>
      </c>
      <c r="I25" s="193" t="str">
        <f>入力シート!I13</f>
        <v/>
      </c>
      <c r="J25" s="194" t="str">
        <f>入力シート!J13</f>
        <v/>
      </c>
      <c r="K25" s="193" t="str">
        <f>入力シート!K13</f>
        <v/>
      </c>
      <c r="L25" s="194" t="str">
        <f>入力シート!L13</f>
        <v/>
      </c>
      <c r="M25" s="193" t="str">
        <f>入力シート!M13</f>
        <v/>
      </c>
      <c r="N25" s="193" t="str">
        <f>入力シート!N13</f>
        <v/>
      </c>
      <c r="O25" s="195" t="str">
        <f>入力シート!O13</f>
        <v/>
      </c>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72"/>
      <c r="AV25" s="272"/>
      <c r="AW25" s="272"/>
      <c r="AX25" s="272"/>
      <c r="AY25" s="273"/>
    </row>
    <row r="26" spans="2:54" ht="1.9" customHeight="1" x14ac:dyDescent="0.15">
      <c r="B26" s="389"/>
      <c r="C26" s="390"/>
      <c r="D26" s="390"/>
      <c r="E26" s="390"/>
      <c r="F26" s="391"/>
      <c r="G26" s="197"/>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5"/>
    </row>
    <row r="27" spans="2:54" ht="19.899999999999999" customHeight="1" x14ac:dyDescent="0.15">
      <c r="B27" s="389"/>
      <c r="C27" s="390"/>
      <c r="D27" s="390"/>
      <c r="E27" s="390"/>
      <c r="F27" s="391"/>
      <c r="G27" s="197"/>
      <c r="H27" s="420" t="str">
        <f>入力シート!H15</f>
        <v/>
      </c>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0"/>
      <c r="AO27" s="420"/>
      <c r="AP27" s="420"/>
      <c r="AQ27" s="420"/>
      <c r="AR27" s="420"/>
      <c r="AS27" s="420"/>
      <c r="AT27" s="420"/>
      <c r="AU27" s="420"/>
      <c r="AV27" s="420"/>
      <c r="AW27" s="420"/>
      <c r="AX27" s="420"/>
      <c r="AY27" s="198"/>
    </row>
    <row r="28" spans="2:54" ht="19.899999999999999" customHeight="1" x14ac:dyDescent="0.15">
      <c r="B28" s="389"/>
      <c r="C28" s="390"/>
      <c r="D28" s="390"/>
      <c r="E28" s="390"/>
      <c r="F28" s="391"/>
      <c r="G28" s="197"/>
      <c r="H28" s="420" t="str">
        <f>入力シート!H16</f>
        <v/>
      </c>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198"/>
    </row>
    <row r="29" spans="2:54" ht="12.95" customHeight="1" x14ac:dyDescent="0.15">
      <c r="B29" s="380" t="s">
        <v>341</v>
      </c>
      <c r="C29" s="381"/>
      <c r="D29" s="381"/>
      <c r="E29" s="381"/>
      <c r="F29" s="382"/>
      <c r="G29" s="371" t="str">
        <f>入力シート!H17</f>
        <v/>
      </c>
      <c r="H29" s="363" t="str">
        <f>入力シート!I17</f>
        <v/>
      </c>
      <c r="I29" s="363" t="str">
        <f>入力シート!J17</f>
        <v/>
      </c>
      <c r="J29" s="363" t="str">
        <f>入力シート!K17</f>
        <v/>
      </c>
      <c r="K29" s="363" t="str">
        <f>入力シート!L17</f>
        <v/>
      </c>
      <c r="L29" s="363" t="str">
        <f>入力シート!M17</f>
        <v/>
      </c>
      <c r="M29" s="363" t="str">
        <f>入力シート!N17</f>
        <v/>
      </c>
      <c r="N29" s="363" t="str">
        <f>入力シート!O17</f>
        <v/>
      </c>
      <c r="O29" s="363" t="str">
        <f>入力シート!P17</f>
        <v/>
      </c>
      <c r="P29" s="363" t="str">
        <f>入力シート!Q17</f>
        <v/>
      </c>
      <c r="Q29" s="363" t="str">
        <f>入力シート!R17</f>
        <v/>
      </c>
      <c r="R29" s="373" t="str">
        <f>入力シート!S17</f>
        <v/>
      </c>
      <c r="S29" s="414" t="s">
        <v>342</v>
      </c>
      <c r="T29" s="415"/>
      <c r="U29" s="415"/>
      <c r="V29" s="415"/>
      <c r="W29" s="416"/>
      <c r="X29" s="371" t="str">
        <f>入力シート!H18</f>
        <v/>
      </c>
      <c r="Y29" s="363" t="str">
        <f>入力シート!I18</f>
        <v/>
      </c>
      <c r="Z29" s="373" t="str">
        <f>入力シート!J18</f>
        <v/>
      </c>
      <c r="AA29" s="363" t="str">
        <f>入力シート!K18</f>
        <v/>
      </c>
      <c r="AB29" s="373" t="str">
        <f>入力シート!L18</f>
        <v/>
      </c>
      <c r="AC29" s="363" t="str">
        <f>入力シート!M18</f>
        <v/>
      </c>
      <c r="AD29" s="373" t="str">
        <f>入力シート!N18</f>
        <v/>
      </c>
      <c r="AE29" s="363" t="str">
        <f>入力シート!O18</f>
        <v/>
      </c>
      <c r="AF29" s="373" t="str">
        <f>入力シート!P18</f>
        <v/>
      </c>
      <c r="AG29" s="363" t="str">
        <f>入力シート!Q18</f>
        <v/>
      </c>
      <c r="AH29" s="363" t="str">
        <f>入力シート!R18</f>
        <v/>
      </c>
      <c r="AI29" s="373" t="str">
        <f>入力シート!S18</f>
        <v/>
      </c>
      <c r="AJ29" s="637" t="s">
        <v>343</v>
      </c>
      <c r="AK29" s="638"/>
      <c r="AL29" s="639"/>
      <c r="AM29" s="631" t="str">
        <f>" " &amp; 入力シート!H21</f>
        <v xml:space="preserve"> </v>
      </c>
      <c r="AN29" s="632"/>
      <c r="AO29" s="632"/>
      <c r="AP29" s="632"/>
      <c r="AQ29" s="632"/>
      <c r="AR29" s="632"/>
      <c r="AS29" s="632"/>
      <c r="AT29" s="632"/>
      <c r="AU29" s="632"/>
      <c r="AV29" s="632"/>
      <c r="AW29" s="632"/>
      <c r="AX29" s="632"/>
      <c r="AY29" s="633"/>
    </row>
    <row r="30" spans="2:54" ht="12.95" customHeight="1" x14ac:dyDescent="0.15">
      <c r="B30" s="383"/>
      <c r="C30" s="384"/>
      <c r="D30" s="384"/>
      <c r="E30" s="384"/>
      <c r="F30" s="385"/>
      <c r="G30" s="372"/>
      <c r="H30" s="375"/>
      <c r="I30" s="375"/>
      <c r="J30" s="375"/>
      <c r="K30" s="375"/>
      <c r="L30" s="375"/>
      <c r="M30" s="375"/>
      <c r="N30" s="375"/>
      <c r="O30" s="375"/>
      <c r="P30" s="375"/>
      <c r="Q30" s="375"/>
      <c r="R30" s="376"/>
      <c r="S30" s="417"/>
      <c r="T30" s="418"/>
      <c r="U30" s="418"/>
      <c r="V30" s="418"/>
      <c r="W30" s="419"/>
      <c r="X30" s="372"/>
      <c r="Y30" s="375"/>
      <c r="Z30" s="376"/>
      <c r="AA30" s="375"/>
      <c r="AB30" s="376"/>
      <c r="AC30" s="375"/>
      <c r="AD30" s="376"/>
      <c r="AE30" s="375"/>
      <c r="AF30" s="376"/>
      <c r="AG30" s="375"/>
      <c r="AH30" s="375"/>
      <c r="AI30" s="376"/>
      <c r="AJ30" s="640"/>
      <c r="AK30" s="641"/>
      <c r="AL30" s="642"/>
      <c r="AM30" s="634"/>
      <c r="AN30" s="635"/>
      <c r="AO30" s="635"/>
      <c r="AP30" s="635"/>
      <c r="AQ30" s="635"/>
      <c r="AR30" s="635"/>
      <c r="AS30" s="635"/>
      <c r="AT30" s="635"/>
      <c r="AU30" s="635"/>
      <c r="AV30" s="635"/>
      <c r="AW30" s="635"/>
      <c r="AX30" s="635"/>
      <c r="AY30" s="636"/>
    </row>
    <row r="31" spans="2:54" ht="24.95" customHeight="1" thickBot="1" x14ac:dyDescent="0.3">
      <c r="B31" s="421" t="s">
        <v>344</v>
      </c>
      <c r="C31" s="422"/>
      <c r="D31" s="422"/>
      <c r="E31" s="422"/>
      <c r="F31" s="423"/>
      <c r="G31" s="439" t="str">
        <f>" " &amp; 入力シート!H19</f>
        <v xml:space="preserve"> </v>
      </c>
      <c r="H31" s="440"/>
      <c r="I31" s="440"/>
      <c r="J31" s="440"/>
      <c r="K31" s="440"/>
      <c r="L31" s="440"/>
      <c r="M31" s="440"/>
      <c r="N31" s="440"/>
      <c r="O31" s="440"/>
      <c r="P31" s="440"/>
      <c r="Q31" s="440"/>
      <c r="R31" s="441"/>
      <c r="S31" s="424" t="s">
        <v>345</v>
      </c>
      <c r="T31" s="425"/>
      <c r="U31" s="425"/>
      <c r="V31" s="425"/>
      <c r="W31" s="426"/>
      <c r="X31" s="439" t="str">
        <f>" " &amp; 入力シート!H20</f>
        <v xml:space="preserve"> </v>
      </c>
      <c r="Y31" s="440"/>
      <c r="Z31" s="440"/>
      <c r="AA31" s="440"/>
      <c r="AB31" s="440"/>
      <c r="AC31" s="440"/>
      <c r="AD31" s="440"/>
      <c r="AE31" s="440"/>
      <c r="AF31" s="440"/>
      <c r="AG31" s="440"/>
      <c r="AH31" s="440"/>
      <c r="AI31" s="441"/>
      <c r="AJ31" s="606" t="s">
        <v>346</v>
      </c>
      <c r="AK31" s="607"/>
      <c r="AL31" s="608"/>
      <c r="AM31" s="540" t="str">
        <f>" " &amp; 入力シート!H22</f>
        <v xml:space="preserve"> </v>
      </c>
      <c r="AN31" s="440"/>
      <c r="AO31" s="440"/>
      <c r="AP31" s="440"/>
      <c r="AQ31" s="440"/>
      <c r="AR31" s="440"/>
      <c r="AS31" s="440"/>
      <c r="AT31" s="440"/>
      <c r="AU31" s="440"/>
      <c r="AV31" s="440"/>
      <c r="AW31" s="440"/>
      <c r="AX31" s="440"/>
      <c r="AY31" s="541"/>
    </row>
    <row r="32" spans="2:54" s="157" customFormat="1" ht="13.5" customHeight="1" thickBot="1" x14ac:dyDescent="0.2">
      <c r="B32" s="199"/>
      <c r="C32" s="200"/>
      <c r="D32" s="200"/>
      <c r="E32" s="200"/>
      <c r="F32" s="200"/>
    </row>
    <row r="33" spans="2:58" ht="15" customHeight="1" x14ac:dyDescent="0.15">
      <c r="B33" s="404" t="s">
        <v>347</v>
      </c>
      <c r="C33" s="405"/>
      <c r="D33" s="405"/>
      <c r="E33" s="405"/>
      <c r="F33" s="406"/>
      <c r="G33" s="201" t="s">
        <v>340</v>
      </c>
      <c r="H33" s="202" t="str">
        <f>入力シート!H24</f>
        <v/>
      </c>
      <c r="I33" s="203" t="str">
        <f>入力シート!I24</f>
        <v/>
      </c>
      <c r="J33" s="204" t="str">
        <f>入力シート!J24</f>
        <v/>
      </c>
      <c r="K33" s="203" t="str">
        <f>入力シート!K24</f>
        <v/>
      </c>
      <c r="L33" s="204" t="str">
        <f>入力シート!L24</f>
        <v/>
      </c>
      <c r="M33" s="203" t="str">
        <f>入力シート!M24</f>
        <v/>
      </c>
      <c r="N33" s="203" t="str">
        <f>入力シート!N24</f>
        <v/>
      </c>
      <c r="O33" s="205" t="str">
        <f>入力シート!O24</f>
        <v/>
      </c>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7"/>
    </row>
    <row r="34" spans="2:58" ht="1.1499999999999999" customHeight="1" x14ac:dyDescent="0.15">
      <c r="B34" s="407"/>
      <c r="C34" s="408"/>
      <c r="D34" s="408"/>
      <c r="E34" s="408"/>
      <c r="F34" s="409"/>
      <c r="G34" s="177"/>
      <c r="H34" s="157"/>
      <c r="I34" s="157"/>
      <c r="J34" s="157"/>
      <c r="K34" s="157"/>
      <c r="L34" s="187"/>
      <c r="M34" s="187"/>
      <c r="N34" s="187"/>
      <c r="O34" s="187"/>
      <c r="P34" s="166"/>
      <c r="Q34" s="166"/>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96"/>
      <c r="AZ34" s="157"/>
      <c r="BA34" s="157"/>
      <c r="BB34" s="157"/>
    </row>
    <row r="35" spans="2:58" ht="18" customHeight="1" x14ac:dyDescent="0.15">
      <c r="B35" s="410"/>
      <c r="C35" s="408"/>
      <c r="D35" s="408"/>
      <c r="E35" s="408"/>
      <c r="F35" s="409"/>
      <c r="G35" s="197"/>
      <c r="H35" s="420" t="str">
        <f>入力シート!H25</f>
        <v/>
      </c>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420"/>
      <c r="AS35" s="420"/>
      <c r="AT35" s="420"/>
      <c r="AU35" s="420"/>
      <c r="AV35" s="420"/>
      <c r="AW35" s="420"/>
      <c r="AX35" s="420"/>
      <c r="AY35" s="198"/>
    </row>
    <row r="36" spans="2:58" ht="18" customHeight="1" thickBot="1" x14ac:dyDescent="0.2">
      <c r="B36" s="411"/>
      <c r="C36" s="412"/>
      <c r="D36" s="412"/>
      <c r="E36" s="412"/>
      <c r="F36" s="413"/>
      <c r="G36" s="276"/>
      <c r="H36" s="456" t="str">
        <f>入力シート!H26</f>
        <v/>
      </c>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56"/>
      <c r="AL36" s="456"/>
      <c r="AM36" s="456"/>
      <c r="AN36" s="456"/>
      <c r="AO36" s="456"/>
      <c r="AP36" s="456"/>
      <c r="AQ36" s="456"/>
      <c r="AR36" s="456"/>
      <c r="AS36" s="456"/>
      <c r="AT36" s="456"/>
      <c r="AU36" s="456"/>
      <c r="AV36" s="456"/>
      <c r="AW36" s="456"/>
      <c r="AX36" s="456"/>
      <c r="AY36" s="277"/>
      <c r="AZ36" s="157"/>
      <c r="BA36" s="157"/>
      <c r="BB36" s="157"/>
    </row>
    <row r="37" spans="2:58" ht="4.5" customHeight="1" x14ac:dyDescent="0.15">
      <c r="AJ37" s="157"/>
      <c r="AZ37" s="157"/>
    </row>
    <row r="38" spans="2:58" ht="4.5" customHeight="1" thickBot="1" x14ac:dyDescent="0.2"/>
    <row r="39" spans="2:58" ht="17.649999999999999" customHeight="1" x14ac:dyDescent="0.25">
      <c r="B39" s="427" t="s">
        <v>348</v>
      </c>
      <c r="C39" s="428"/>
      <c r="D39" s="428"/>
      <c r="E39" s="428"/>
      <c r="F39" s="429"/>
      <c r="G39" s="208"/>
      <c r="H39" s="401" t="s">
        <v>349</v>
      </c>
      <c r="I39" s="402"/>
      <c r="J39" s="402"/>
      <c r="K39" s="403"/>
      <c r="L39" s="209" t="str">
        <f>入力シート!H27</f>
        <v/>
      </c>
      <c r="M39" s="210" t="str">
        <f>入力シート!I27</f>
        <v/>
      </c>
      <c r="N39" s="211" t="str">
        <f>入力シート!J27</f>
        <v/>
      </c>
      <c r="O39" s="210" t="str">
        <f>入力シート!K27</f>
        <v/>
      </c>
      <c r="P39" s="211" t="str">
        <f>入力シート!L27</f>
        <v/>
      </c>
      <c r="Q39" s="210" t="str">
        <f>入力シート!M27</f>
        <v/>
      </c>
      <c r="R39" s="212" t="str">
        <f>入力シート!N27</f>
        <v/>
      </c>
      <c r="S39" s="213"/>
      <c r="T39" s="214"/>
      <c r="U39" s="214"/>
      <c r="V39" s="215"/>
      <c r="W39" s="436" t="s">
        <v>350</v>
      </c>
      <c r="X39" s="437"/>
      <c r="Y39" s="437"/>
      <c r="Z39" s="437"/>
      <c r="AA39" s="437"/>
      <c r="AB39" s="437"/>
      <c r="AC39" s="437"/>
      <c r="AD39" s="437"/>
      <c r="AE39" s="438"/>
      <c r="AF39" s="398" t="s">
        <v>336</v>
      </c>
      <c r="AG39" s="399"/>
      <c r="AH39" s="400"/>
      <c r="AI39" s="457" t="str">
        <f>" " &amp; 入力シート!H32</f>
        <v xml:space="preserve"> </v>
      </c>
      <c r="AJ39" s="458"/>
      <c r="AK39" s="458"/>
      <c r="AL39" s="458"/>
      <c r="AM39" s="458"/>
      <c r="AN39" s="458"/>
      <c r="AO39" s="458"/>
      <c r="AP39" s="458"/>
      <c r="AQ39" s="458"/>
      <c r="AR39" s="458"/>
      <c r="AS39" s="458"/>
      <c r="AT39" s="458"/>
      <c r="AU39" s="458"/>
      <c r="AV39" s="458"/>
      <c r="AW39" s="458"/>
      <c r="AX39" s="458"/>
      <c r="AY39" s="459"/>
      <c r="AZ39" s="169"/>
      <c r="BA39" s="157"/>
      <c r="BB39" s="157"/>
      <c r="BC39" s="157"/>
      <c r="BD39" s="157"/>
    </row>
    <row r="40" spans="2:58" ht="17.649999999999999" customHeight="1" x14ac:dyDescent="0.15">
      <c r="B40" s="430"/>
      <c r="C40" s="431"/>
      <c r="D40" s="431"/>
      <c r="E40" s="431"/>
      <c r="F40" s="432"/>
      <c r="G40" s="450" t="s">
        <v>351</v>
      </c>
      <c r="H40" s="451"/>
      <c r="I40" s="451"/>
      <c r="J40" s="452"/>
      <c r="K40" s="466" t="str">
        <f>" " &amp; 入力シート!H28&amp;CHAR(10)&amp; " " &amp; 入力シート!H29</f>
        <v xml:space="preserve"> 
 </v>
      </c>
      <c r="L40" s="467"/>
      <c r="M40" s="467"/>
      <c r="N40" s="467"/>
      <c r="O40" s="467"/>
      <c r="P40" s="467"/>
      <c r="Q40" s="467"/>
      <c r="R40" s="467"/>
      <c r="S40" s="467"/>
      <c r="T40" s="467"/>
      <c r="U40" s="467"/>
      <c r="V40" s="468"/>
      <c r="W40" s="443" t="str">
        <f>入力シート!H30</f>
        <v/>
      </c>
      <c r="X40" s="444"/>
      <c r="Y40" s="371" t="str">
        <f>入力シート!H31</f>
        <v/>
      </c>
      <c r="Z40" s="363" t="str">
        <f>入力シート!I31</f>
        <v/>
      </c>
      <c r="AA40" s="373" t="str">
        <f>入力シート!J31</f>
        <v/>
      </c>
      <c r="AB40" s="363" t="str">
        <f>入力シート!K31</f>
        <v/>
      </c>
      <c r="AC40" s="373" t="str">
        <f>入力シート!L31</f>
        <v/>
      </c>
      <c r="AD40" s="363" t="str">
        <f>入力シート!M31</f>
        <v/>
      </c>
      <c r="AE40" s="460" t="str">
        <f>入力シート!N31</f>
        <v/>
      </c>
      <c r="AF40" s="365" t="s">
        <v>352</v>
      </c>
      <c r="AG40" s="451"/>
      <c r="AH40" s="452"/>
      <c r="AI40" s="611" t="str">
        <f>" " &amp; 入力シート!H33</f>
        <v xml:space="preserve"> </v>
      </c>
      <c r="AJ40" s="612"/>
      <c r="AK40" s="612"/>
      <c r="AL40" s="612"/>
      <c r="AM40" s="612"/>
      <c r="AN40" s="612"/>
      <c r="AO40" s="612"/>
      <c r="AP40" s="612"/>
      <c r="AQ40" s="612"/>
      <c r="AR40" s="612"/>
      <c r="AS40" s="612"/>
      <c r="AT40" s="612"/>
      <c r="AU40" s="612"/>
      <c r="AV40" s="612"/>
      <c r="AW40" s="612"/>
      <c r="AX40" s="612"/>
      <c r="AY40" s="613"/>
      <c r="AZ40" s="216"/>
      <c r="BA40" s="187"/>
      <c r="BB40" s="187"/>
      <c r="BC40" s="187"/>
      <c r="BD40" s="187"/>
    </row>
    <row r="41" spans="2:58" ht="17.649999999999999" customHeight="1" x14ac:dyDescent="0.15">
      <c r="B41" s="430"/>
      <c r="C41" s="431"/>
      <c r="D41" s="431"/>
      <c r="E41" s="431"/>
      <c r="F41" s="432"/>
      <c r="G41" s="450"/>
      <c r="H41" s="473"/>
      <c r="I41" s="473"/>
      <c r="J41" s="474"/>
      <c r="K41" s="469"/>
      <c r="L41" s="467"/>
      <c r="M41" s="467"/>
      <c r="N41" s="467"/>
      <c r="O41" s="467"/>
      <c r="P41" s="467"/>
      <c r="Q41" s="467"/>
      <c r="R41" s="467"/>
      <c r="S41" s="467"/>
      <c r="T41" s="467"/>
      <c r="U41" s="467"/>
      <c r="V41" s="468"/>
      <c r="W41" s="445"/>
      <c r="X41" s="446"/>
      <c r="Y41" s="464"/>
      <c r="Z41" s="442"/>
      <c r="AA41" s="463"/>
      <c r="AB41" s="442"/>
      <c r="AC41" s="463"/>
      <c r="AD41" s="442"/>
      <c r="AE41" s="461"/>
      <c r="AF41" s="450"/>
      <c r="AG41" s="473"/>
      <c r="AH41" s="474"/>
      <c r="AI41" s="614"/>
      <c r="AJ41" s="615"/>
      <c r="AK41" s="615"/>
      <c r="AL41" s="615"/>
      <c r="AM41" s="615"/>
      <c r="AN41" s="615"/>
      <c r="AO41" s="615"/>
      <c r="AP41" s="615"/>
      <c r="AQ41" s="615"/>
      <c r="AR41" s="615"/>
      <c r="AS41" s="615"/>
      <c r="AT41" s="615"/>
      <c r="AU41" s="615"/>
      <c r="AV41" s="615"/>
      <c r="AW41" s="615"/>
      <c r="AX41" s="615"/>
      <c r="AY41" s="616"/>
      <c r="AZ41" s="216"/>
      <c r="BA41" s="187"/>
      <c r="BB41" s="187"/>
      <c r="BC41" s="187"/>
      <c r="BD41" s="187"/>
    </row>
    <row r="42" spans="2:58" ht="17.649999999999999" customHeight="1" thickBot="1" x14ac:dyDescent="0.3">
      <c r="B42" s="433"/>
      <c r="C42" s="434"/>
      <c r="D42" s="434"/>
      <c r="E42" s="434"/>
      <c r="F42" s="435"/>
      <c r="G42" s="453"/>
      <c r="H42" s="454"/>
      <c r="I42" s="454"/>
      <c r="J42" s="455"/>
      <c r="K42" s="470"/>
      <c r="L42" s="471"/>
      <c r="M42" s="471"/>
      <c r="N42" s="471"/>
      <c r="O42" s="471"/>
      <c r="P42" s="471"/>
      <c r="Q42" s="471"/>
      <c r="R42" s="471"/>
      <c r="S42" s="471"/>
      <c r="T42" s="471"/>
      <c r="U42" s="471"/>
      <c r="V42" s="472"/>
      <c r="W42" s="447"/>
      <c r="X42" s="448"/>
      <c r="Y42" s="465"/>
      <c r="Z42" s="364"/>
      <c r="AA42" s="374"/>
      <c r="AB42" s="364"/>
      <c r="AC42" s="374"/>
      <c r="AD42" s="364"/>
      <c r="AE42" s="462"/>
      <c r="AF42" s="453"/>
      <c r="AG42" s="454"/>
      <c r="AH42" s="455"/>
      <c r="AI42" s="617"/>
      <c r="AJ42" s="618"/>
      <c r="AK42" s="618"/>
      <c r="AL42" s="618"/>
      <c r="AM42" s="618"/>
      <c r="AN42" s="618"/>
      <c r="AO42" s="618"/>
      <c r="AP42" s="618"/>
      <c r="AQ42" s="618"/>
      <c r="AR42" s="618"/>
      <c r="AS42" s="618"/>
      <c r="AT42" s="618"/>
      <c r="AU42" s="618"/>
      <c r="AV42" s="618"/>
      <c r="AW42" s="618"/>
      <c r="AX42" s="618"/>
      <c r="AY42" s="619"/>
      <c r="AZ42" s="217"/>
      <c r="BA42" s="218"/>
      <c r="BB42" s="166"/>
      <c r="BC42" s="166"/>
      <c r="BD42" s="166"/>
    </row>
    <row r="43" spans="2:58" ht="13.5" customHeight="1" thickBot="1" x14ac:dyDescent="0.3">
      <c r="B43" s="219"/>
      <c r="H43" s="220"/>
      <c r="I43" s="220"/>
      <c r="J43" s="220"/>
      <c r="K43" s="220"/>
      <c r="L43" s="221"/>
      <c r="M43" s="221"/>
      <c r="N43" s="221"/>
      <c r="O43" s="221"/>
      <c r="P43" s="221"/>
      <c r="Q43" s="221"/>
      <c r="R43" s="221"/>
      <c r="S43" s="221"/>
      <c r="T43" s="221"/>
      <c r="U43" s="221"/>
      <c r="V43" s="221"/>
      <c r="W43" s="222"/>
      <c r="X43" s="222"/>
      <c r="Y43" s="166"/>
      <c r="Z43" s="166"/>
      <c r="AA43" s="166"/>
      <c r="AB43" s="166"/>
      <c r="AC43" s="166"/>
      <c r="AD43" s="166"/>
      <c r="AE43" s="166"/>
      <c r="AF43" s="220"/>
      <c r="AG43" s="220"/>
      <c r="AH43" s="220"/>
      <c r="AI43" s="166"/>
      <c r="AJ43" s="166"/>
      <c r="AK43" s="166"/>
      <c r="AL43" s="166"/>
      <c r="AM43" s="166"/>
      <c r="AN43" s="200"/>
      <c r="AO43" s="200"/>
      <c r="AP43" s="200"/>
      <c r="AQ43" s="200"/>
      <c r="AR43" s="200"/>
      <c r="AS43" s="218"/>
      <c r="AT43" s="218"/>
      <c r="AU43" s="218"/>
      <c r="AV43" s="218"/>
      <c r="AW43" s="218"/>
      <c r="AX43" s="218"/>
      <c r="AY43" s="218"/>
      <c r="AZ43" s="218"/>
      <c r="BA43" s="218"/>
      <c r="BB43" s="166"/>
      <c r="BC43" s="166"/>
      <c r="BD43" s="166"/>
    </row>
    <row r="44" spans="2:58" ht="17.649999999999999" customHeight="1" x14ac:dyDescent="0.15">
      <c r="B44" s="427" t="s">
        <v>353</v>
      </c>
      <c r="C44" s="428"/>
      <c r="D44" s="428"/>
      <c r="E44" s="428"/>
      <c r="F44" s="429"/>
      <c r="G44" s="571" t="s">
        <v>354</v>
      </c>
      <c r="H44" s="571"/>
      <c r="I44" s="571"/>
      <c r="J44" s="571"/>
      <c r="K44" s="571"/>
      <c r="L44" s="571"/>
      <c r="M44" s="572"/>
      <c r="N44" s="223" t="str">
        <f>入力シート!H34</f>
        <v/>
      </c>
      <c r="O44" s="203" t="str">
        <f>入力シート!I34</f>
        <v/>
      </c>
      <c r="P44" s="203" t="str">
        <f>入力シート!J34</f>
        <v/>
      </c>
      <c r="Q44" s="203" t="str">
        <f>入力シート!K34</f>
        <v/>
      </c>
      <c r="R44" s="203" t="str">
        <f>入力シート!L34</f>
        <v/>
      </c>
      <c r="S44" s="203" t="str">
        <f>入力シート!M34</f>
        <v/>
      </c>
      <c r="T44" s="203" t="str">
        <f>入力シート!N34</f>
        <v/>
      </c>
      <c r="U44" s="203" t="str">
        <f>入力シート!O34</f>
        <v/>
      </c>
      <c r="V44" s="224" t="str">
        <f>入力シート!P34</f>
        <v/>
      </c>
      <c r="W44" s="437" t="s">
        <v>350</v>
      </c>
      <c r="X44" s="437"/>
      <c r="Y44" s="437"/>
      <c r="Z44" s="437"/>
      <c r="AA44" s="437"/>
      <c r="AB44" s="437"/>
      <c r="AC44" s="437"/>
      <c r="AD44" s="437"/>
      <c r="AE44" s="438"/>
      <c r="AF44" s="398" t="s">
        <v>336</v>
      </c>
      <c r="AG44" s="399"/>
      <c r="AH44" s="400"/>
      <c r="AI44" s="457" t="str">
        <f>" " &amp; 入力シート!H40</f>
        <v xml:space="preserve"> </v>
      </c>
      <c r="AJ44" s="551"/>
      <c r="AK44" s="551"/>
      <c r="AL44" s="551"/>
      <c r="AM44" s="551"/>
      <c r="AN44" s="551"/>
      <c r="AO44" s="551"/>
      <c r="AP44" s="551"/>
      <c r="AQ44" s="551"/>
      <c r="AR44" s="551"/>
      <c r="AS44" s="551"/>
      <c r="AT44" s="551"/>
      <c r="AU44" s="551"/>
      <c r="AV44" s="551"/>
      <c r="AW44" s="551"/>
      <c r="AX44" s="551"/>
      <c r="AY44" s="576"/>
      <c r="AZ44" s="169"/>
      <c r="BA44" s="157"/>
      <c r="BB44" s="157"/>
      <c r="BC44" s="157"/>
      <c r="BD44" s="157"/>
      <c r="BE44" s="157"/>
      <c r="BF44" s="157"/>
    </row>
    <row r="45" spans="2:58" ht="17.649999999999999" customHeight="1" x14ac:dyDescent="0.15">
      <c r="B45" s="430"/>
      <c r="C45" s="431"/>
      <c r="D45" s="431"/>
      <c r="E45" s="431"/>
      <c r="F45" s="432"/>
      <c r="G45" s="225"/>
      <c r="H45" s="579" t="s">
        <v>349</v>
      </c>
      <c r="I45" s="580"/>
      <c r="J45" s="580"/>
      <c r="K45" s="581"/>
      <c r="L45" s="226" t="str">
        <f>入力シート!H35</f>
        <v/>
      </c>
      <c r="M45" s="227" t="str">
        <f>入力シート!I35</f>
        <v/>
      </c>
      <c r="N45" s="228" t="str">
        <f>入力シート!J35</f>
        <v/>
      </c>
      <c r="O45" s="227" t="str">
        <f>入力シート!K35</f>
        <v/>
      </c>
      <c r="P45" s="228" t="str">
        <f>入力シート!L35</f>
        <v/>
      </c>
      <c r="Q45" s="227" t="str">
        <f>入力シート!M35</f>
        <v/>
      </c>
      <c r="R45" s="229" t="str">
        <f>入力シート!N35</f>
        <v/>
      </c>
      <c r="S45" s="230"/>
      <c r="T45" s="231"/>
      <c r="U45" s="231"/>
      <c r="V45" s="232"/>
      <c r="W45" s="443" t="str">
        <f>入力シート!H38</f>
        <v/>
      </c>
      <c r="X45" s="444"/>
      <c r="Y45" s="371" t="str">
        <f>入力シート!H39</f>
        <v/>
      </c>
      <c r="Z45" s="363" t="str">
        <f>入力シート!I39</f>
        <v/>
      </c>
      <c r="AA45" s="373" t="str">
        <f>入力シート!J39</f>
        <v/>
      </c>
      <c r="AB45" s="363" t="str">
        <f>入力シート!K39</f>
        <v/>
      </c>
      <c r="AC45" s="373" t="str">
        <f>入力シート!L39</f>
        <v/>
      </c>
      <c r="AD45" s="363" t="str">
        <f>入力シート!M39</f>
        <v/>
      </c>
      <c r="AE45" s="460" t="str">
        <f>入力シート!N39</f>
        <v/>
      </c>
      <c r="AF45" s="365" t="s">
        <v>352</v>
      </c>
      <c r="AG45" s="451"/>
      <c r="AH45" s="452"/>
      <c r="AI45" s="611" t="str">
        <f>" " &amp; 入力シート!H41</f>
        <v xml:space="preserve"> </v>
      </c>
      <c r="AJ45" s="553"/>
      <c r="AK45" s="553"/>
      <c r="AL45" s="553"/>
      <c r="AM45" s="553"/>
      <c r="AN45" s="553"/>
      <c r="AO45" s="553"/>
      <c r="AP45" s="553"/>
      <c r="AQ45" s="553"/>
      <c r="AR45" s="553"/>
      <c r="AS45" s="553"/>
      <c r="AT45" s="553"/>
      <c r="AU45" s="553"/>
      <c r="AV45" s="553"/>
      <c r="AW45" s="553"/>
      <c r="AX45" s="553"/>
      <c r="AY45" s="577"/>
      <c r="AZ45" s="216"/>
      <c r="BA45" s="187"/>
      <c r="BB45" s="187"/>
      <c r="BC45" s="187"/>
      <c r="BD45" s="187"/>
      <c r="BE45" s="187"/>
      <c r="BF45" s="187"/>
    </row>
    <row r="46" spans="2:58" ht="17.649999999999999" customHeight="1" x14ac:dyDescent="0.15">
      <c r="B46" s="430"/>
      <c r="C46" s="431"/>
      <c r="D46" s="431"/>
      <c r="E46" s="431"/>
      <c r="F46" s="432"/>
      <c r="G46" s="450" t="s">
        <v>351</v>
      </c>
      <c r="H46" s="451"/>
      <c r="I46" s="451"/>
      <c r="J46" s="452"/>
      <c r="K46" s="466" t="str">
        <f>" " &amp; 入力シート!H36&amp;CHAR(10)&amp; " " &amp; 入力シート!H37</f>
        <v xml:space="preserve"> 
 </v>
      </c>
      <c r="L46" s="588"/>
      <c r="M46" s="588"/>
      <c r="N46" s="588"/>
      <c r="O46" s="588"/>
      <c r="P46" s="588"/>
      <c r="Q46" s="588"/>
      <c r="R46" s="588"/>
      <c r="S46" s="588"/>
      <c r="T46" s="588"/>
      <c r="U46" s="588"/>
      <c r="V46" s="589"/>
      <c r="W46" s="445"/>
      <c r="X46" s="446"/>
      <c r="Y46" s="464"/>
      <c r="Z46" s="442"/>
      <c r="AA46" s="463"/>
      <c r="AB46" s="442"/>
      <c r="AC46" s="463"/>
      <c r="AD46" s="442"/>
      <c r="AE46" s="461"/>
      <c r="AF46" s="450"/>
      <c r="AG46" s="473"/>
      <c r="AH46" s="474"/>
      <c r="AI46" s="620"/>
      <c r="AJ46" s="557"/>
      <c r="AK46" s="557"/>
      <c r="AL46" s="557"/>
      <c r="AM46" s="557"/>
      <c r="AN46" s="557"/>
      <c r="AO46" s="557"/>
      <c r="AP46" s="557"/>
      <c r="AQ46" s="557"/>
      <c r="AR46" s="557"/>
      <c r="AS46" s="557"/>
      <c r="AT46" s="557"/>
      <c r="AU46" s="557"/>
      <c r="AV46" s="557"/>
      <c r="AW46" s="557"/>
      <c r="AX46" s="557"/>
      <c r="AY46" s="621"/>
      <c r="AZ46" s="216"/>
      <c r="BA46" s="187"/>
      <c r="BB46" s="187"/>
      <c r="BC46" s="187"/>
      <c r="BD46" s="187"/>
      <c r="BE46" s="187"/>
      <c r="BF46" s="187"/>
    </row>
    <row r="47" spans="2:58" ht="17.649999999999999" customHeight="1" thickBot="1" x14ac:dyDescent="0.3">
      <c r="B47" s="433"/>
      <c r="C47" s="434"/>
      <c r="D47" s="434"/>
      <c r="E47" s="434"/>
      <c r="F47" s="435"/>
      <c r="G47" s="453"/>
      <c r="H47" s="454"/>
      <c r="I47" s="454"/>
      <c r="J47" s="455"/>
      <c r="K47" s="590"/>
      <c r="L47" s="591"/>
      <c r="M47" s="591"/>
      <c r="N47" s="591"/>
      <c r="O47" s="591"/>
      <c r="P47" s="591"/>
      <c r="Q47" s="591"/>
      <c r="R47" s="591"/>
      <c r="S47" s="591"/>
      <c r="T47" s="591"/>
      <c r="U47" s="591"/>
      <c r="V47" s="592"/>
      <c r="W47" s="447"/>
      <c r="X47" s="448"/>
      <c r="Y47" s="465"/>
      <c r="Z47" s="364"/>
      <c r="AA47" s="374"/>
      <c r="AB47" s="364"/>
      <c r="AC47" s="374"/>
      <c r="AD47" s="364"/>
      <c r="AE47" s="462"/>
      <c r="AF47" s="453"/>
      <c r="AG47" s="454"/>
      <c r="AH47" s="455"/>
      <c r="AI47" s="622"/>
      <c r="AJ47" s="623"/>
      <c r="AK47" s="623"/>
      <c r="AL47" s="623"/>
      <c r="AM47" s="623"/>
      <c r="AN47" s="623"/>
      <c r="AO47" s="623"/>
      <c r="AP47" s="623"/>
      <c r="AQ47" s="623"/>
      <c r="AR47" s="623"/>
      <c r="AS47" s="623"/>
      <c r="AT47" s="623"/>
      <c r="AU47" s="623"/>
      <c r="AV47" s="623"/>
      <c r="AW47" s="623"/>
      <c r="AX47" s="623"/>
      <c r="AY47" s="624"/>
      <c r="AZ47" s="217"/>
      <c r="BA47" s="218"/>
      <c r="BB47" s="218"/>
      <c r="BC47" s="218"/>
      <c r="BD47" s="166"/>
      <c r="BE47" s="166"/>
      <c r="BF47" s="166"/>
    </row>
    <row r="48" spans="2:58" ht="16.5" customHeight="1" thickBot="1" x14ac:dyDescent="0.3">
      <c r="B48" s="233"/>
      <c r="C48" s="233"/>
      <c r="D48" s="233"/>
      <c r="E48" s="233"/>
      <c r="F48" s="233"/>
      <c r="G48" s="234"/>
      <c r="H48" s="234"/>
      <c r="I48" s="234"/>
      <c r="J48" s="234"/>
      <c r="K48" s="234"/>
      <c r="L48" s="234"/>
      <c r="M48" s="234"/>
      <c r="N48" s="234"/>
      <c r="O48" s="234"/>
      <c r="P48" s="234"/>
      <c r="Q48" s="234"/>
      <c r="R48" s="222"/>
      <c r="S48" s="222"/>
      <c r="T48" s="166"/>
      <c r="U48" s="166"/>
      <c r="V48" s="166"/>
      <c r="W48" s="166"/>
      <c r="X48" s="166"/>
      <c r="Y48" s="166"/>
      <c r="Z48" s="166"/>
      <c r="AA48" s="220"/>
      <c r="AB48" s="220"/>
      <c r="AC48" s="220"/>
      <c r="AD48" s="166"/>
      <c r="AE48" s="166"/>
      <c r="AF48" s="166"/>
      <c r="AG48" s="166"/>
      <c r="AH48" s="166"/>
      <c r="AI48" s="200"/>
      <c r="AJ48" s="200"/>
      <c r="AK48" s="200"/>
      <c r="AL48" s="200"/>
      <c r="AM48" s="200"/>
      <c r="AN48" s="218"/>
      <c r="AO48" s="218"/>
      <c r="AP48" s="218"/>
      <c r="AQ48" s="218"/>
      <c r="AR48" s="218"/>
      <c r="AS48" s="218"/>
      <c r="AT48" s="218"/>
      <c r="AU48" s="218"/>
      <c r="AV48" s="218"/>
      <c r="AW48" s="166"/>
      <c r="AX48" s="166"/>
      <c r="AY48" s="166"/>
      <c r="AZ48" s="166"/>
      <c r="BA48" s="166"/>
      <c r="BB48" s="166"/>
    </row>
    <row r="49" spans="2:51" ht="9.75" customHeight="1" x14ac:dyDescent="0.15">
      <c r="B49" s="582" t="s">
        <v>355</v>
      </c>
      <c r="C49" s="583"/>
      <c r="D49" s="583"/>
      <c r="E49" s="583"/>
      <c r="F49" s="584"/>
      <c r="G49" s="593" t="str">
        <f>" " &amp; 入力シート!H42</f>
        <v xml:space="preserve"> </v>
      </c>
      <c r="H49" s="594"/>
      <c r="I49" s="594"/>
      <c r="J49" s="59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4"/>
      <c r="AH49" s="594"/>
      <c r="AI49" s="594"/>
      <c r="AJ49" s="594"/>
      <c r="AK49" s="594"/>
      <c r="AL49" s="594"/>
      <c r="AM49" s="594"/>
      <c r="AN49" s="594"/>
      <c r="AO49" s="594"/>
      <c r="AP49" s="594"/>
      <c r="AQ49" s="594"/>
      <c r="AR49" s="594"/>
      <c r="AS49" s="594"/>
      <c r="AT49" s="594"/>
      <c r="AU49" s="594"/>
      <c r="AV49" s="594"/>
      <c r="AW49" s="594"/>
      <c r="AX49" s="594"/>
      <c r="AY49" s="595"/>
    </row>
    <row r="50" spans="2:51" ht="14.25" customHeight="1" x14ac:dyDescent="0.15">
      <c r="B50" s="585"/>
      <c r="C50" s="586"/>
      <c r="D50" s="586"/>
      <c r="E50" s="586"/>
      <c r="F50" s="587"/>
      <c r="G50" s="596"/>
      <c r="H50" s="555"/>
      <c r="I50" s="555"/>
      <c r="J50" s="555"/>
      <c r="K50" s="555"/>
      <c r="L50" s="555"/>
      <c r="M50" s="555"/>
      <c r="N50" s="555"/>
      <c r="O50" s="555"/>
      <c r="P50" s="555"/>
      <c r="Q50" s="555"/>
      <c r="R50" s="555"/>
      <c r="S50" s="555"/>
      <c r="T50" s="555"/>
      <c r="U50" s="555"/>
      <c r="V50" s="555"/>
      <c r="W50" s="555"/>
      <c r="X50" s="555"/>
      <c r="Y50" s="555"/>
      <c r="Z50" s="555"/>
      <c r="AA50" s="555"/>
      <c r="AB50" s="555"/>
      <c r="AC50" s="555"/>
      <c r="AD50" s="555"/>
      <c r="AE50" s="555"/>
      <c r="AF50" s="555"/>
      <c r="AG50" s="555"/>
      <c r="AH50" s="555"/>
      <c r="AI50" s="555"/>
      <c r="AJ50" s="555"/>
      <c r="AK50" s="555"/>
      <c r="AL50" s="555"/>
      <c r="AM50" s="555"/>
      <c r="AN50" s="555"/>
      <c r="AO50" s="555"/>
      <c r="AP50" s="555"/>
      <c r="AQ50" s="555"/>
      <c r="AR50" s="555"/>
      <c r="AS50" s="555"/>
      <c r="AT50" s="555"/>
      <c r="AU50" s="555"/>
      <c r="AV50" s="555"/>
      <c r="AW50" s="555"/>
      <c r="AX50" s="555"/>
      <c r="AY50" s="578"/>
    </row>
    <row r="51" spans="2:51" ht="15" customHeight="1" x14ac:dyDescent="0.15">
      <c r="B51" s="407" t="s">
        <v>356</v>
      </c>
      <c r="C51" s="646"/>
      <c r="D51" s="646"/>
      <c r="E51" s="646"/>
      <c r="F51" s="493"/>
      <c r="G51" s="271" t="s">
        <v>340</v>
      </c>
      <c r="H51" s="192" t="str">
        <f>入力シート!H43</f>
        <v/>
      </c>
      <c r="I51" s="193" t="str">
        <f>入力シート!I43</f>
        <v/>
      </c>
      <c r="J51" s="194" t="str">
        <f>入力シート!J43</f>
        <v/>
      </c>
      <c r="K51" s="193" t="str">
        <f>入力シート!K43</f>
        <v/>
      </c>
      <c r="L51" s="194" t="str">
        <f>入力シート!L43</f>
        <v/>
      </c>
      <c r="M51" s="193" t="str">
        <f>入力シート!M43</f>
        <v/>
      </c>
      <c r="N51" s="193" t="str">
        <f>入力シート!N43</f>
        <v/>
      </c>
      <c r="O51" s="195" t="str">
        <f>入力シート!O43</f>
        <v/>
      </c>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72"/>
      <c r="AS51" s="272"/>
      <c r="AT51" s="272"/>
      <c r="AU51" s="272"/>
      <c r="AV51" s="272"/>
      <c r="AW51" s="272"/>
      <c r="AX51" s="272"/>
      <c r="AY51" s="273"/>
    </row>
    <row r="52" spans="2:51" ht="1.9" customHeight="1" x14ac:dyDescent="0.15">
      <c r="B52" s="407"/>
      <c r="C52" s="646"/>
      <c r="D52" s="646"/>
      <c r="E52" s="646"/>
      <c r="F52" s="493"/>
      <c r="G52" s="177"/>
      <c r="H52" s="157"/>
      <c r="I52" s="157"/>
      <c r="J52" s="157"/>
      <c r="K52" s="157"/>
      <c r="L52" s="187"/>
      <c r="M52" s="187"/>
      <c r="N52" s="187"/>
      <c r="O52" s="187"/>
      <c r="P52" s="166"/>
      <c r="Q52" s="166"/>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96"/>
    </row>
    <row r="53" spans="2:51" ht="19.899999999999999" customHeight="1" x14ac:dyDescent="0.15">
      <c r="B53" s="407"/>
      <c r="C53" s="646"/>
      <c r="D53" s="646"/>
      <c r="E53" s="646"/>
      <c r="F53" s="493"/>
      <c r="G53" s="197"/>
      <c r="H53" s="449" t="str">
        <f>入力シート!H44</f>
        <v/>
      </c>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N53" s="449"/>
      <c r="AO53" s="449"/>
      <c r="AP53" s="449"/>
      <c r="AQ53" s="449"/>
      <c r="AR53" s="449"/>
      <c r="AS53" s="449"/>
      <c r="AT53" s="449"/>
      <c r="AU53" s="449"/>
      <c r="AV53" s="449"/>
      <c r="AW53" s="449"/>
      <c r="AX53" s="449"/>
      <c r="AY53" s="235"/>
    </row>
    <row r="54" spans="2:51" ht="19.899999999999999" customHeight="1" x14ac:dyDescent="0.15">
      <c r="B54" s="407"/>
      <c r="C54" s="646"/>
      <c r="D54" s="646"/>
      <c r="E54" s="646"/>
      <c r="F54" s="493"/>
      <c r="G54" s="197"/>
      <c r="H54" s="449" t="str">
        <f>入力シート!H45</f>
        <v/>
      </c>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449"/>
      <c r="AK54" s="449"/>
      <c r="AL54" s="449"/>
      <c r="AM54" s="449"/>
      <c r="AN54" s="449"/>
      <c r="AO54" s="449"/>
      <c r="AP54" s="449"/>
      <c r="AQ54" s="449"/>
      <c r="AR54" s="449"/>
      <c r="AS54" s="449"/>
      <c r="AT54" s="449"/>
      <c r="AU54" s="449"/>
      <c r="AV54" s="449"/>
      <c r="AW54" s="449"/>
      <c r="AX54" s="449"/>
      <c r="AY54" s="235"/>
    </row>
    <row r="55" spans="2:51" ht="12" customHeight="1" x14ac:dyDescent="0.15">
      <c r="B55" s="647" t="s">
        <v>357</v>
      </c>
      <c r="C55" s="625"/>
      <c r="D55" s="625"/>
      <c r="E55" s="625"/>
      <c r="F55" s="491"/>
      <c r="G55" s="611" t="str">
        <f>" " &amp; 入力シート!H48</f>
        <v xml:space="preserve"> </v>
      </c>
      <c r="H55" s="553"/>
      <c r="I55" s="553"/>
      <c r="J55" s="553"/>
      <c r="K55" s="553"/>
      <c r="L55" s="553"/>
      <c r="M55" s="553"/>
      <c r="N55" s="553"/>
      <c r="O55" s="553"/>
      <c r="P55" s="553"/>
      <c r="Q55" s="554"/>
      <c r="R55" s="643" t="s">
        <v>341</v>
      </c>
      <c r="S55" s="366"/>
      <c r="T55" s="366"/>
      <c r="U55" s="366"/>
      <c r="V55" s="367"/>
      <c r="W55" s="371" t="str">
        <f>入力シート!H46</f>
        <v/>
      </c>
      <c r="X55" s="363" t="str">
        <f>入力シート!I46</f>
        <v/>
      </c>
      <c r="Y55" s="363" t="str">
        <f>入力シート!J46</f>
        <v/>
      </c>
      <c r="Z55" s="363" t="str">
        <f>入力シート!K46</f>
        <v/>
      </c>
      <c r="AA55" s="373" t="str">
        <f>入力シート!L46</f>
        <v/>
      </c>
      <c r="AB55" s="363" t="str">
        <f>入力シート!M46</f>
        <v/>
      </c>
      <c r="AC55" s="373" t="str">
        <f>入力シート!N46</f>
        <v/>
      </c>
      <c r="AD55" s="363" t="str">
        <f>入力シート!O46</f>
        <v/>
      </c>
      <c r="AE55" s="373" t="str">
        <f>入力シート!P46</f>
        <v/>
      </c>
      <c r="AF55" s="363" t="str">
        <f>入力シート!Q46</f>
        <v/>
      </c>
      <c r="AG55" s="363" t="str">
        <f>入力シート!R46</f>
        <v/>
      </c>
      <c r="AH55" s="460" t="str">
        <f>入力シート!S46</f>
        <v/>
      </c>
      <c r="AI55" s="365" t="s">
        <v>358</v>
      </c>
      <c r="AJ55" s="625"/>
      <c r="AK55" s="625"/>
      <c r="AL55" s="625"/>
      <c r="AM55" s="491"/>
      <c r="AN55" s="371" t="str">
        <f>入力シート!H47</f>
        <v/>
      </c>
      <c r="AO55" s="363" t="str">
        <f>入力シート!I47</f>
        <v/>
      </c>
      <c r="AP55" s="363" t="str">
        <f>入力シート!J47</f>
        <v/>
      </c>
      <c r="AQ55" s="363" t="str">
        <f>入力シート!K47</f>
        <v/>
      </c>
      <c r="AR55" s="373" t="str">
        <f>入力シート!L47</f>
        <v/>
      </c>
      <c r="AS55" s="363" t="str">
        <f>入力シート!M47</f>
        <v/>
      </c>
      <c r="AT55" s="373" t="str">
        <f>入力シート!N47</f>
        <v/>
      </c>
      <c r="AU55" s="363" t="str">
        <f>入力シート!O47</f>
        <v/>
      </c>
      <c r="AV55" s="373" t="str">
        <f>入力シート!P47</f>
        <v/>
      </c>
      <c r="AW55" s="363" t="str">
        <f>入力シート!Q47</f>
        <v/>
      </c>
      <c r="AX55" s="363" t="str">
        <f>入力シート!R47</f>
        <v/>
      </c>
      <c r="AY55" s="653" t="str">
        <f>入力シート!S47</f>
        <v/>
      </c>
    </row>
    <row r="56" spans="2:51" ht="12" customHeight="1" thickBot="1" x14ac:dyDescent="0.2">
      <c r="B56" s="648"/>
      <c r="C56" s="627"/>
      <c r="D56" s="627"/>
      <c r="E56" s="627"/>
      <c r="F56" s="628"/>
      <c r="G56" s="622"/>
      <c r="H56" s="623"/>
      <c r="I56" s="623"/>
      <c r="J56" s="623"/>
      <c r="K56" s="623"/>
      <c r="L56" s="623"/>
      <c r="M56" s="623"/>
      <c r="N56" s="623"/>
      <c r="O56" s="623"/>
      <c r="P56" s="623"/>
      <c r="Q56" s="645"/>
      <c r="R56" s="644"/>
      <c r="S56" s="412"/>
      <c r="T56" s="412"/>
      <c r="U56" s="412"/>
      <c r="V56" s="413"/>
      <c r="W56" s="465"/>
      <c r="X56" s="364"/>
      <c r="Y56" s="364"/>
      <c r="Z56" s="364"/>
      <c r="AA56" s="374"/>
      <c r="AB56" s="364"/>
      <c r="AC56" s="374"/>
      <c r="AD56" s="364"/>
      <c r="AE56" s="374"/>
      <c r="AF56" s="364"/>
      <c r="AG56" s="364"/>
      <c r="AH56" s="462"/>
      <c r="AI56" s="626"/>
      <c r="AJ56" s="627"/>
      <c r="AK56" s="627"/>
      <c r="AL56" s="627"/>
      <c r="AM56" s="628"/>
      <c r="AN56" s="465"/>
      <c r="AO56" s="364"/>
      <c r="AP56" s="364"/>
      <c r="AQ56" s="364"/>
      <c r="AR56" s="374"/>
      <c r="AS56" s="364"/>
      <c r="AT56" s="374"/>
      <c r="AU56" s="364"/>
      <c r="AV56" s="374"/>
      <c r="AW56" s="364"/>
      <c r="AX56" s="364"/>
      <c r="AY56" s="654"/>
    </row>
    <row r="57" spans="2:51" ht="12" customHeight="1" thickBot="1" x14ac:dyDescent="0.2">
      <c r="B57" s="237"/>
      <c r="C57" s="237"/>
      <c r="D57" s="237"/>
      <c r="E57" s="237"/>
      <c r="F57" s="237"/>
      <c r="G57" s="157"/>
      <c r="H57" s="157"/>
      <c r="I57" s="157"/>
      <c r="J57" s="157"/>
      <c r="K57" s="157"/>
      <c r="L57" s="187"/>
      <c r="M57" s="187"/>
      <c r="N57" s="187"/>
      <c r="O57" s="187"/>
      <c r="P57" s="166"/>
      <c r="Q57" s="166"/>
      <c r="R57" s="238"/>
      <c r="S57" s="238"/>
      <c r="T57" s="238"/>
      <c r="U57" s="238"/>
      <c r="V57" s="238"/>
      <c r="W57" s="166"/>
      <c r="X57" s="166"/>
      <c r="Y57" s="166"/>
      <c r="Z57" s="166"/>
      <c r="AA57" s="166"/>
      <c r="AB57" s="166"/>
      <c r="AC57" s="166"/>
      <c r="AD57" s="166"/>
      <c r="AE57" s="166"/>
      <c r="AF57" s="166"/>
      <c r="AG57" s="166"/>
      <c r="AH57" s="166"/>
      <c r="AI57" s="237"/>
      <c r="AJ57" s="237"/>
      <c r="AK57" s="237"/>
      <c r="AL57" s="237"/>
      <c r="AM57" s="237"/>
      <c r="AN57" s="166"/>
      <c r="AO57" s="166"/>
      <c r="AP57" s="166"/>
      <c r="AQ57" s="166"/>
      <c r="AR57" s="166"/>
      <c r="AS57" s="166"/>
      <c r="AT57" s="166"/>
      <c r="AU57" s="166"/>
      <c r="AV57" s="166"/>
      <c r="AW57" s="166"/>
      <c r="AX57" s="166"/>
      <c r="AY57" s="166"/>
    </row>
    <row r="58" spans="2:51" s="157" customFormat="1" ht="13.5" customHeight="1" x14ac:dyDescent="0.15">
      <c r="B58" s="609" t="s">
        <v>359</v>
      </c>
      <c r="C58" s="405"/>
      <c r="D58" s="405"/>
      <c r="E58" s="405"/>
      <c r="F58" s="405"/>
      <c r="G58" s="405"/>
      <c r="H58" s="405"/>
      <c r="I58" s="405"/>
      <c r="J58" s="405"/>
      <c r="K58" s="405"/>
      <c r="L58" s="405"/>
      <c r="M58" s="406"/>
      <c r="N58" s="666" t="s">
        <v>360</v>
      </c>
      <c r="O58" s="437"/>
      <c r="P58" s="437"/>
      <c r="Q58" s="437"/>
      <c r="R58" s="437"/>
      <c r="S58" s="437"/>
      <c r="T58" s="437"/>
      <c r="U58" s="437"/>
      <c r="V58" s="437"/>
      <c r="W58" s="437"/>
      <c r="X58" s="437"/>
      <c r="Y58" s="437"/>
      <c r="Z58" s="437"/>
      <c r="AA58" s="437"/>
      <c r="AB58" s="437"/>
      <c r="AC58" s="437"/>
      <c r="AD58" s="437"/>
      <c r="AE58" s="437"/>
      <c r="AF58" s="437"/>
      <c r="AG58" s="438"/>
      <c r="AH58" s="573" t="s">
        <v>361</v>
      </c>
      <c r="AI58" s="574"/>
      <c r="AJ58" s="574"/>
      <c r="AK58" s="574"/>
      <c r="AL58" s="574"/>
      <c r="AM58" s="575"/>
      <c r="AN58" s="561" t="s">
        <v>362</v>
      </c>
      <c r="AO58" s="562"/>
      <c r="AP58" s="562"/>
      <c r="AQ58" s="562"/>
      <c r="AR58" s="562"/>
      <c r="AS58" s="562"/>
      <c r="AT58" s="562"/>
      <c r="AU58" s="562"/>
      <c r="AV58" s="562"/>
      <c r="AW58" s="562"/>
      <c r="AX58" s="562"/>
      <c r="AY58" s="563"/>
    </row>
    <row r="59" spans="2:51" s="157" customFormat="1" ht="12" customHeight="1" x14ac:dyDescent="0.15">
      <c r="B59" s="610"/>
      <c r="C59" s="369"/>
      <c r="D59" s="369"/>
      <c r="E59" s="369"/>
      <c r="F59" s="369"/>
      <c r="G59" s="369"/>
      <c r="H59" s="369"/>
      <c r="I59" s="369"/>
      <c r="J59" s="369"/>
      <c r="K59" s="369"/>
      <c r="L59" s="369"/>
      <c r="M59" s="370"/>
      <c r="N59" s="656" t="str">
        <f>入力シート!H50</f>
        <v/>
      </c>
      <c r="O59" s="657"/>
      <c r="P59" s="658"/>
      <c r="Q59" s="371" t="str">
        <f>" " &amp; 入力シート!H49</f>
        <v xml:space="preserve"> </v>
      </c>
      <c r="R59" s="373"/>
      <c r="S59" s="373"/>
      <c r="T59" s="373"/>
      <c r="U59" s="373"/>
      <c r="V59" s="373"/>
      <c r="W59" s="373"/>
      <c r="X59" s="460"/>
      <c r="Y59" s="553" t="str">
        <f>" " &amp; 入力シート!H51</f>
        <v xml:space="preserve"> </v>
      </c>
      <c r="Z59" s="553"/>
      <c r="AA59" s="553"/>
      <c r="AB59" s="553"/>
      <c r="AC59" s="553"/>
      <c r="AD59" s="553"/>
      <c r="AE59" s="553"/>
      <c r="AF59" s="553"/>
      <c r="AG59" s="554"/>
      <c r="AH59" s="597" t="str">
        <f>入力シート!H53</f>
        <v/>
      </c>
      <c r="AI59" s="598"/>
      <c r="AJ59" s="598"/>
      <c r="AK59" s="598"/>
      <c r="AL59" s="598"/>
      <c r="AM59" s="599"/>
      <c r="AN59" s="564"/>
      <c r="AO59" s="565"/>
      <c r="AP59" s="565"/>
      <c r="AQ59" s="565"/>
      <c r="AR59" s="565"/>
      <c r="AS59" s="565"/>
      <c r="AT59" s="565"/>
      <c r="AU59" s="565"/>
      <c r="AV59" s="565"/>
      <c r="AW59" s="565"/>
      <c r="AX59" s="565"/>
      <c r="AY59" s="566"/>
    </row>
    <row r="60" spans="2:51" s="157" customFormat="1" ht="12" customHeight="1" x14ac:dyDescent="0.15">
      <c r="B60" s="670" t="str">
        <f>入力シート!H23</f>
        <v/>
      </c>
      <c r="C60" s="671"/>
      <c r="D60" s="671"/>
      <c r="E60" s="671"/>
      <c r="F60" s="671"/>
      <c r="G60" s="671"/>
      <c r="H60" s="671"/>
      <c r="I60" s="671"/>
      <c r="J60" s="671"/>
      <c r="K60" s="239"/>
      <c r="L60" s="239"/>
      <c r="M60" s="240"/>
      <c r="N60" s="659"/>
      <c r="O60" s="659"/>
      <c r="P60" s="660"/>
      <c r="Q60" s="372"/>
      <c r="R60" s="376"/>
      <c r="S60" s="376"/>
      <c r="T60" s="376"/>
      <c r="U60" s="376"/>
      <c r="V60" s="376"/>
      <c r="W60" s="376"/>
      <c r="X60" s="655"/>
      <c r="Y60" s="555"/>
      <c r="Z60" s="555"/>
      <c r="AA60" s="555"/>
      <c r="AB60" s="555"/>
      <c r="AC60" s="555"/>
      <c r="AD60" s="555"/>
      <c r="AE60" s="555"/>
      <c r="AF60" s="555"/>
      <c r="AG60" s="556"/>
      <c r="AH60" s="600"/>
      <c r="AI60" s="601"/>
      <c r="AJ60" s="601"/>
      <c r="AK60" s="601"/>
      <c r="AL60" s="601"/>
      <c r="AM60" s="602"/>
      <c r="AN60" s="567"/>
      <c r="AO60" s="568"/>
      <c r="AP60" s="568"/>
      <c r="AQ60" s="568"/>
      <c r="AR60" s="568"/>
      <c r="AS60" s="568"/>
      <c r="AT60" s="568"/>
      <c r="AU60" s="568"/>
      <c r="AV60" s="568"/>
      <c r="AW60" s="568"/>
      <c r="AX60" s="568"/>
      <c r="AY60" s="569"/>
    </row>
    <row r="61" spans="2:51" s="157" customFormat="1" ht="18.95" customHeight="1" thickBot="1" x14ac:dyDescent="0.2">
      <c r="B61" s="672"/>
      <c r="C61" s="673"/>
      <c r="D61" s="673"/>
      <c r="E61" s="673"/>
      <c r="F61" s="673"/>
      <c r="G61" s="673"/>
      <c r="H61" s="673"/>
      <c r="I61" s="673"/>
      <c r="J61" s="673"/>
      <c r="K61" s="664" t="s">
        <v>363</v>
      </c>
      <c r="L61" s="664"/>
      <c r="M61" s="665"/>
      <c r="N61" s="667" t="s">
        <v>364</v>
      </c>
      <c r="O61" s="668"/>
      <c r="P61" s="668"/>
      <c r="Q61" s="668"/>
      <c r="R61" s="669"/>
      <c r="S61" s="661" t="str">
        <f>入力シート!H52</f>
        <v/>
      </c>
      <c r="T61" s="662"/>
      <c r="U61" s="662"/>
      <c r="V61" s="662"/>
      <c r="W61" s="662"/>
      <c r="X61" s="662"/>
      <c r="Y61" s="662"/>
      <c r="Z61" s="662"/>
      <c r="AA61" s="662"/>
      <c r="AB61" s="662"/>
      <c r="AC61" s="662"/>
      <c r="AD61" s="662"/>
      <c r="AE61" s="662"/>
      <c r="AF61" s="662"/>
      <c r="AG61" s="663"/>
      <c r="AH61" s="603"/>
      <c r="AI61" s="604"/>
      <c r="AJ61" s="604"/>
      <c r="AK61" s="604"/>
      <c r="AL61" s="604"/>
      <c r="AM61" s="605"/>
      <c r="AN61" s="542" t="str">
        <f>入力シート!H54</f>
        <v/>
      </c>
      <c r="AO61" s="543"/>
      <c r="AP61" s="543"/>
      <c r="AQ61" s="570"/>
      <c r="AR61" s="542" t="str">
        <f>入力シート!H55</f>
        <v/>
      </c>
      <c r="AS61" s="543"/>
      <c r="AT61" s="543"/>
      <c r="AU61" s="570"/>
      <c r="AV61" s="542" t="str">
        <f>入力シート!H56</f>
        <v/>
      </c>
      <c r="AW61" s="543"/>
      <c r="AX61" s="543"/>
      <c r="AY61" s="544"/>
    </row>
    <row r="62" spans="2:51" s="157" customFormat="1" ht="4.5" customHeight="1" thickBot="1" x14ac:dyDescent="0.2">
      <c r="K62" s="241"/>
      <c r="L62" s="242"/>
      <c r="M62" s="242"/>
      <c r="N62" s="242"/>
      <c r="O62" s="242"/>
      <c r="P62" s="242"/>
      <c r="Q62" s="242"/>
      <c r="R62" s="242"/>
      <c r="S62" s="242"/>
      <c r="T62" s="242"/>
      <c r="U62" s="242"/>
      <c r="V62" s="242"/>
      <c r="W62" s="242"/>
      <c r="X62" s="242"/>
      <c r="Y62" s="242"/>
      <c r="Z62" s="242"/>
      <c r="AA62" s="242"/>
      <c r="AB62" s="242"/>
      <c r="AC62" s="242"/>
      <c r="AD62" s="180"/>
      <c r="AE62" s="180"/>
      <c r="AF62" s="180"/>
      <c r="AG62" s="180"/>
      <c r="AH62" s="200"/>
      <c r="AI62" s="200"/>
      <c r="AJ62" s="200"/>
      <c r="AK62" s="200"/>
      <c r="AL62" s="200"/>
      <c r="AM62" s="200"/>
      <c r="AN62" s="200"/>
      <c r="AO62" s="200"/>
      <c r="AP62" s="200"/>
      <c r="AQ62" s="200"/>
      <c r="AR62" s="200"/>
      <c r="AS62" s="200"/>
      <c r="AT62" s="200"/>
      <c r="AU62" s="200"/>
      <c r="AV62" s="200"/>
      <c r="AW62" s="200"/>
      <c r="AX62" s="200"/>
      <c r="AY62" s="200"/>
    </row>
    <row r="63" spans="2:51" ht="27" customHeight="1" thickBot="1" x14ac:dyDescent="0.2">
      <c r="B63" s="539" t="s">
        <v>365</v>
      </c>
      <c r="C63" s="532"/>
      <c r="D63" s="533"/>
      <c r="E63" s="558" t="str">
        <f>" " &amp; 入力シート!H57</f>
        <v xml:space="preserve"> </v>
      </c>
      <c r="F63" s="559"/>
      <c r="G63" s="559"/>
      <c r="H63" s="559"/>
      <c r="I63" s="559"/>
      <c r="J63" s="559"/>
      <c r="K63" s="559"/>
      <c r="L63" s="559"/>
      <c r="M63" s="559"/>
      <c r="N63" s="559"/>
      <c r="O63" s="559"/>
      <c r="P63" s="559"/>
      <c r="Q63" s="559"/>
      <c r="R63" s="560"/>
      <c r="S63" s="531" t="s">
        <v>366</v>
      </c>
      <c r="T63" s="532"/>
      <c r="U63" s="533"/>
      <c r="V63" s="558" t="str">
        <f>" " &amp; 入力シート!H58</f>
        <v xml:space="preserve"> </v>
      </c>
      <c r="W63" s="559"/>
      <c r="X63" s="559"/>
      <c r="Y63" s="559"/>
      <c r="Z63" s="559"/>
      <c r="AA63" s="559"/>
      <c r="AB63" s="559"/>
      <c r="AC63" s="559"/>
      <c r="AD63" s="559"/>
      <c r="AE63" s="559"/>
      <c r="AF63" s="559"/>
      <c r="AG63" s="560"/>
      <c r="AH63" s="531" t="s">
        <v>367</v>
      </c>
      <c r="AI63" s="534"/>
      <c r="AJ63" s="535"/>
      <c r="AK63" s="536" t="str">
        <f>" " &amp; 入力シート!H59</f>
        <v xml:space="preserve"> </v>
      </c>
      <c r="AL63" s="537"/>
      <c r="AM63" s="537"/>
      <c r="AN63" s="537"/>
      <c r="AO63" s="537"/>
      <c r="AP63" s="537"/>
      <c r="AQ63" s="537"/>
      <c r="AR63" s="537"/>
      <c r="AS63" s="537"/>
      <c r="AT63" s="537"/>
      <c r="AU63" s="537"/>
      <c r="AV63" s="537"/>
      <c r="AW63" s="537"/>
      <c r="AX63" s="537"/>
      <c r="AY63" s="538"/>
    </row>
    <row r="64" spans="2:51" ht="15" customHeight="1" x14ac:dyDescent="0.15">
      <c r="B64" s="649" t="s">
        <v>368</v>
      </c>
      <c r="C64" s="649"/>
      <c r="D64" s="649"/>
      <c r="E64" s="649"/>
      <c r="F64" s="649"/>
      <c r="G64" s="649"/>
      <c r="H64" s="649"/>
      <c r="I64" s="649"/>
      <c r="J64" s="649"/>
      <c r="K64" s="649"/>
      <c r="L64" s="649"/>
      <c r="M64" s="649"/>
      <c r="N64" s="649"/>
      <c r="O64" s="649"/>
      <c r="P64" s="649"/>
      <c r="Q64" s="649"/>
      <c r="R64" s="649"/>
      <c r="S64" s="649"/>
      <c r="T64" s="649"/>
      <c r="U64" s="649"/>
      <c r="V64" s="649"/>
      <c r="W64" s="649"/>
      <c r="X64" s="649"/>
      <c r="Y64" s="649"/>
      <c r="Z64" s="649"/>
      <c r="AA64" s="649"/>
      <c r="AB64" s="649"/>
      <c r="AC64" s="649"/>
      <c r="AD64" s="649"/>
      <c r="AE64" s="649"/>
      <c r="AF64" s="649"/>
      <c r="AG64" s="649"/>
      <c r="AH64" s="649"/>
      <c r="AI64" s="649"/>
      <c r="AJ64" s="649"/>
      <c r="AK64" s="649"/>
      <c r="AL64" s="649"/>
      <c r="AM64" s="649"/>
      <c r="AN64" s="649"/>
      <c r="AO64" s="649"/>
      <c r="AP64" s="649"/>
      <c r="AQ64" s="649"/>
      <c r="AR64" s="649"/>
      <c r="AS64" s="649"/>
      <c r="AT64" s="649"/>
      <c r="AU64" s="649"/>
      <c r="AV64" s="649"/>
      <c r="AW64" s="649"/>
      <c r="AX64" s="649"/>
      <c r="AY64" s="649"/>
    </row>
    <row r="65" spans="4:52" s="157" customFormat="1" ht="7.5" customHeight="1" x14ac:dyDescent="0.15"/>
    <row r="66" spans="4:52" s="157" customFormat="1" ht="13.5" customHeight="1" x14ac:dyDescent="0.15">
      <c r="D66" s="476" t="s">
        <v>369</v>
      </c>
      <c r="E66" s="477"/>
      <c r="F66" s="477"/>
      <c r="G66" s="477"/>
      <c r="H66" s="477"/>
      <c r="I66" s="477"/>
      <c r="J66" s="477"/>
      <c r="K66" s="477"/>
      <c r="L66" s="477"/>
      <c r="M66" s="477"/>
      <c r="N66" s="477"/>
      <c r="O66" s="478"/>
      <c r="P66" s="652" t="s">
        <v>370</v>
      </c>
      <c r="Q66" s="477"/>
      <c r="R66" s="477"/>
      <c r="S66" s="477"/>
      <c r="T66" s="477"/>
      <c r="U66" s="478"/>
      <c r="V66" s="650" t="s">
        <v>371</v>
      </c>
      <c r="W66" s="651"/>
      <c r="X66" s="499" t="s">
        <v>372</v>
      </c>
      <c r="Y66" s="500"/>
      <c r="Z66" s="500"/>
      <c r="AA66" s="500"/>
      <c r="AB66" s="500"/>
      <c r="AC66" s="500"/>
      <c r="AD66" s="500"/>
      <c r="AE66" s="501"/>
      <c r="AF66" s="522" t="s">
        <v>373</v>
      </c>
      <c r="AG66" s="523"/>
      <c r="AH66" s="523"/>
      <c r="AI66" s="524"/>
      <c r="AJ66" s="476" t="s">
        <v>374</v>
      </c>
      <c r="AK66" s="477"/>
      <c r="AL66" s="478"/>
      <c r="AM66" s="476" t="s">
        <v>375</v>
      </c>
      <c r="AN66" s="477"/>
      <c r="AO66" s="478"/>
      <c r="AP66" s="499" t="s">
        <v>376</v>
      </c>
      <c r="AQ66" s="500"/>
      <c r="AR66" s="500"/>
      <c r="AS66" s="500"/>
      <c r="AT66" s="500"/>
      <c r="AU66" s="500"/>
      <c r="AV66" s="500"/>
      <c r="AW66" s="501"/>
      <c r="AX66" s="476" t="s">
        <v>377</v>
      </c>
      <c r="AY66" s="478"/>
    </row>
    <row r="67" spans="4:52" s="157" customFormat="1" ht="18" customHeight="1" x14ac:dyDescent="0.15">
      <c r="D67" s="479" t="str">
        <f>入力シート!H4</f>
        <v/>
      </c>
      <c r="E67" s="480"/>
      <c r="F67" s="480"/>
      <c r="G67" s="480"/>
      <c r="H67" s="480"/>
      <c r="I67" s="480"/>
      <c r="J67" s="480"/>
      <c r="K67" s="480"/>
      <c r="L67" s="480"/>
      <c r="M67" s="480"/>
      <c r="N67" s="480"/>
      <c r="O67" s="481"/>
      <c r="P67" s="513" t="s">
        <v>378</v>
      </c>
      <c r="Q67" s="514"/>
      <c r="R67" s="514"/>
      <c r="S67" s="514"/>
      <c r="T67" s="514"/>
      <c r="U67" s="515"/>
      <c r="V67" s="243"/>
      <c r="W67" s="244"/>
      <c r="X67" s="511" t="s">
        <v>379</v>
      </c>
      <c r="Y67" s="503"/>
      <c r="Z67" s="503"/>
      <c r="AA67" s="503"/>
      <c r="AB67" s="503"/>
      <c r="AC67" s="503"/>
      <c r="AD67" s="503"/>
      <c r="AE67" s="504"/>
      <c r="AF67" s="245"/>
      <c r="AG67" s="246"/>
      <c r="AH67" s="246"/>
      <c r="AI67" s="247"/>
      <c r="AJ67" s="248"/>
      <c r="AK67" s="249"/>
      <c r="AL67" s="250" t="s">
        <v>380</v>
      </c>
      <c r="AM67" s="251"/>
      <c r="AN67" s="252"/>
      <c r="AO67" s="253"/>
      <c r="AP67" s="502" t="s">
        <v>381</v>
      </c>
      <c r="AQ67" s="503"/>
      <c r="AR67" s="503"/>
      <c r="AS67" s="503"/>
      <c r="AT67" s="503"/>
      <c r="AU67" s="503"/>
      <c r="AV67" s="503"/>
      <c r="AW67" s="504"/>
      <c r="AX67" s="267"/>
      <c r="AY67" s="268"/>
    </row>
    <row r="68" spans="4:52" s="157" customFormat="1" ht="12" customHeight="1" x14ac:dyDescent="0.15">
      <c r="D68" s="482"/>
      <c r="E68" s="483"/>
      <c r="F68" s="483"/>
      <c r="G68" s="483"/>
      <c r="H68" s="483"/>
      <c r="I68" s="483"/>
      <c r="J68" s="483"/>
      <c r="K68" s="483"/>
      <c r="L68" s="483"/>
      <c r="M68" s="483"/>
      <c r="N68" s="483"/>
      <c r="O68" s="484"/>
      <c r="P68" s="516"/>
      <c r="Q68" s="517"/>
      <c r="R68" s="517"/>
      <c r="S68" s="517"/>
      <c r="T68" s="517"/>
      <c r="U68" s="518"/>
      <c r="V68" s="288"/>
      <c r="W68" s="289"/>
      <c r="X68" s="512"/>
      <c r="Y68" s="506"/>
      <c r="Z68" s="506"/>
      <c r="AA68" s="506"/>
      <c r="AB68" s="506"/>
      <c r="AC68" s="506"/>
      <c r="AD68" s="506"/>
      <c r="AE68" s="507"/>
      <c r="AF68" s="290"/>
      <c r="AG68" s="291"/>
      <c r="AH68" s="291"/>
      <c r="AI68" s="292"/>
      <c r="AJ68" s="251"/>
      <c r="AK68" s="293"/>
      <c r="AL68" s="294"/>
      <c r="AM68" s="251"/>
      <c r="AN68" s="295"/>
      <c r="AO68" s="296"/>
      <c r="AP68" s="505"/>
      <c r="AQ68" s="506"/>
      <c r="AR68" s="506"/>
      <c r="AS68" s="506"/>
      <c r="AT68" s="506"/>
      <c r="AU68" s="506"/>
      <c r="AV68" s="506"/>
      <c r="AW68" s="507"/>
      <c r="AX68" s="297"/>
      <c r="AY68" s="298"/>
    </row>
    <row r="69" spans="4:52" s="157" customFormat="1" ht="6" customHeight="1" x14ac:dyDescent="0.15">
      <c r="D69" s="485"/>
      <c r="E69" s="486"/>
      <c r="F69" s="486"/>
      <c r="G69" s="486"/>
      <c r="H69" s="486"/>
      <c r="I69" s="486"/>
      <c r="J69" s="486"/>
      <c r="K69" s="486"/>
      <c r="L69" s="486"/>
      <c r="M69" s="486"/>
      <c r="N69" s="486"/>
      <c r="O69" s="487"/>
      <c r="P69" s="519"/>
      <c r="Q69" s="520"/>
      <c r="R69" s="520"/>
      <c r="S69" s="520"/>
      <c r="T69" s="520"/>
      <c r="U69" s="521"/>
      <c r="V69" s="254"/>
      <c r="W69" s="255"/>
      <c r="X69" s="508"/>
      <c r="Y69" s="509"/>
      <c r="Z69" s="509"/>
      <c r="AA69" s="509"/>
      <c r="AB69" s="509"/>
      <c r="AC69" s="509"/>
      <c r="AD69" s="509"/>
      <c r="AE69" s="510"/>
      <c r="AF69" s="256"/>
      <c r="AG69" s="257"/>
      <c r="AH69" s="258"/>
      <c r="AI69" s="255"/>
      <c r="AJ69" s="256"/>
      <c r="AK69" s="257"/>
      <c r="AL69" s="255"/>
      <c r="AM69" s="256"/>
      <c r="AN69" s="257"/>
      <c r="AO69" s="255"/>
      <c r="AP69" s="508"/>
      <c r="AQ69" s="509"/>
      <c r="AR69" s="509"/>
      <c r="AS69" s="509"/>
      <c r="AT69" s="509"/>
      <c r="AU69" s="509"/>
      <c r="AV69" s="509"/>
      <c r="AW69" s="510"/>
      <c r="AX69" s="269"/>
      <c r="AY69" s="270"/>
    </row>
    <row r="70" spans="4:52" s="157" customFormat="1" ht="6" customHeight="1" x14ac:dyDescent="0.15"/>
    <row r="71" spans="4:52" s="157" customFormat="1" ht="12" customHeight="1" x14ac:dyDescent="0.15">
      <c r="D71" s="321"/>
      <c r="E71" s="316"/>
      <c r="F71" s="158"/>
      <c r="G71" s="159"/>
      <c r="H71" s="159"/>
      <c r="I71" s="159"/>
      <c r="J71" s="159"/>
      <c r="K71" s="159"/>
      <c r="L71" s="259"/>
      <c r="M71" s="259"/>
      <c r="N71" s="259"/>
      <c r="O71" s="259"/>
      <c r="P71" s="259"/>
      <c r="Q71" s="259"/>
      <c r="R71" s="259"/>
      <c r="S71" s="259"/>
      <c r="T71" s="259"/>
      <c r="U71" s="259"/>
      <c r="V71" s="259"/>
      <c r="W71" s="259"/>
      <c r="X71" s="259"/>
      <c r="Y71" s="259"/>
      <c r="Z71" s="259"/>
      <c r="AA71" s="259"/>
      <c r="AB71" s="259"/>
      <c r="AC71" s="259"/>
      <c r="AD71" s="259"/>
      <c r="AE71" s="259"/>
      <c r="AF71" s="260"/>
      <c r="AG71" s="151"/>
      <c r="AH71" s="365" t="s">
        <v>382</v>
      </c>
      <c r="AI71" s="491"/>
      <c r="AJ71" s="498" t="s">
        <v>383</v>
      </c>
      <c r="AK71" s="496"/>
      <c r="AL71" s="496"/>
      <c r="AM71" s="496"/>
      <c r="AN71" s="496"/>
      <c r="AO71" s="496"/>
      <c r="AP71" s="496"/>
      <c r="AQ71" s="496"/>
      <c r="AR71" s="496"/>
      <c r="AS71" s="496"/>
      <c r="AT71" s="496"/>
      <c r="AU71" s="497"/>
      <c r="AV71" s="488" t="s">
        <v>384</v>
      </c>
      <c r="AW71" s="489"/>
      <c r="AX71" s="489"/>
      <c r="AY71" s="490"/>
    </row>
    <row r="72" spans="4:52" s="157" customFormat="1" ht="12" customHeight="1" x14ac:dyDescent="0.15">
      <c r="D72" s="320"/>
      <c r="E72" s="319"/>
      <c r="F72" s="261"/>
      <c r="G72" s="262"/>
      <c r="H72" s="262"/>
      <c r="I72" s="262"/>
      <c r="J72" s="262"/>
      <c r="K72" s="262"/>
      <c r="AF72" s="263"/>
      <c r="AG72" s="151"/>
      <c r="AH72" s="492"/>
      <c r="AI72" s="493"/>
      <c r="AJ72" s="177"/>
      <c r="AL72" s="259"/>
      <c r="AM72" s="260"/>
      <c r="AN72" s="177"/>
      <c r="AP72" s="259"/>
      <c r="AQ72" s="260"/>
      <c r="AR72" s="189"/>
      <c r="AU72" s="263"/>
      <c r="AV72" s="177"/>
      <c r="AY72" s="263"/>
    </row>
    <row r="73" spans="4:52" s="157" customFormat="1" ht="12" customHeight="1" x14ac:dyDescent="0.15">
      <c r="D73" s="475" t="s">
        <v>385</v>
      </c>
      <c r="E73" s="409"/>
      <c r="F73" s="261"/>
      <c r="G73" s="262"/>
      <c r="H73" s="262"/>
      <c r="I73" s="262"/>
      <c r="J73" s="262"/>
      <c r="K73" s="262"/>
      <c r="AF73" s="263"/>
      <c r="AG73" s="151"/>
      <c r="AH73" s="492"/>
      <c r="AI73" s="493"/>
      <c r="AJ73" s="177"/>
      <c r="AM73" s="263"/>
      <c r="AN73" s="177"/>
      <c r="AQ73" s="263"/>
      <c r="AR73" s="177"/>
      <c r="AU73" s="263"/>
      <c r="AV73" s="177"/>
      <c r="AY73" s="263"/>
    </row>
    <row r="74" spans="4:52" s="157" customFormat="1" ht="12" customHeight="1" x14ac:dyDescent="0.15">
      <c r="D74" s="320"/>
      <c r="E74" s="319"/>
      <c r="F74" s="261"/>
      <c r="G74" s="262"/>
      <c r="H74" s="262"/>
      <c r="I74" s="262"/>
      <c r="J74" s="262"/>
      <c r="K74" s="262"/>
      <c r="AF74" s="263"/>
      <c r="AG74" s="151"/>
      <c r="AH74" s="494"/>
      <c r="AI74" s="495"/>
      <c r="AJ74" s="190"/>
      <c r="AK74" s="236"/>
      <c r="AL74" s="236"/>
      <c r="AM74" s="264"/>
      <c r="AN74" s="190"/>
      <c r="AO74" s="236"/>
      <c r="AP74" s="236"/>
      <c r="AQ74" s="264"/>
      <c r="AR74" s="190"/>
      <c r="AS74" s="236"/>
      <c r="AT74" s="236"/>
      <c r="AU74" s="264"/>
      <c r="AV74" s="190"/>
      <c r="AW74" s="236"/>
      <c r="AX74" s="236"/>
      <c r="AY74" s="264"/>
    </row>
    <row r="75" spans="4:52" s="157" customFormat="1" ht="12" customHeight="1" x14ac:dyDescent="0.15">
      <c r="D75" s="320"/>
      <c r="E75" s="319"/>
      <c r="F75" s="261"/>
      <c r="G75" s="262"/>
      <c r="H75" s="262"/>
      <c r="I75" s="262"/>
      <c r="J75" s="262"/>
      <c r="K75" s="262"/>
      <c r="AF75" s="263"/>
      <c r="AK75" s="236"/>
      <c r="AL75" s="236"/>
      <c r="AM75" s="236"/>
      <c r="AN75" s="236"/>
      <c r="AO75" s="236"/>
      <c r="AP75" s="236"/>
      <c r="AQ75" s="236"/>
      <c r="AR75" s="236"/>
      <c r="AS75" s="236"/>
      <c r="AT75" s="236"/>
      <c r="AU75" s="236"/>
      <c r="AV75" s="236"/>
      <c r="AW75" s="236"/>
      <c r="AX75" s="236"/>
      <c r="AY75" s="236"/>
    </row>
    <row r="76" spans="4:52" s="157" customFormat="1" ht="12" customHeight="1" x14ac:dyDescent="0.15">
      <c r="D76" s="320"/>
      <c r="E76" s="319"/>
      <c r="F76" s="261"/>
      <c r="G76" s="262"/>
      <c r="H76" s="262"/>
      <c r="I76" s="262"/>
      <c r="J76" s="262"/>
      <c r="K76" s="262"/>
      <c r="AF76" s="263"/>
      <c r="AG76" s="151"/>
      <c r="AH76" s="365" t="s">
        <v>386</v>
      </c>
      <c r="AI76" s="491"/>
      <c r="AJ76" s="488" t="s">
        <v>387</v>
      </c>
      <c r="AK76" s="496"/>
      <c r="AL76" s="496"/>
      <c r="AM76" s="496"/>
      <c r="AN76" s="496"/>
      <c r="AO76" s="496"/>
      <c r="AP76" s="496"/>
      <c r="AQ76" s="496"/>
      <c r="AR76" s="496"/>
      <c r="AS76" s="496"/>
      <c r="AT76" s="496"/>
      <c r="AU76" s="497"/>
      <c r="AV76" s="488" t="s">
        <v>388</v>
      </c>
      <c r="AW76" s="489"/>
      <c r="AX76" s="489"/>
      <c r="AY76" s="490"/>
    </row>
    <row r="77" spans="4:52" s="157" customFormat="1" ht="12" customHeight="1" x14ac:dyDescent="0.15">
      <c r="D77" s="475" t="s">
        <v>389</v>
      </c>
      <c r="E77" s="409"/>
      <c r="F77" s="261"/>
      <c r="G77" s="262"/>
      <c r="H77" s="262"/>
      <c r="I77" s="262"/>
      <c r="J77" s="262"/>
      <c r="K77" s="262"/>
      <c r="AF77" s="263"/>
      <c r="AH77" s="492"/>
      <c r="AI77" s="493"/>
      <c r="AJ77" s="177"/>
      <c r="AL77" s="259"/>
      <c r="AM77" s="260"/>
      <c r="AN77" s="177"/>
      <c r="AP77" s="259"/>
      <c r="AQ77" s="260"/>
      <c r="AR77" s="189"/>
      <c r="AU77" s="263"/>
      <c r="AV77" s="177"/>
      <c r="AY77" s="263"/>
    </row>
    <row r="78" spans="4:52" s="157" customFormat="1" ht="12" customHeight="1" x14ac:dyDescent="0.15">
      <c r="D78" s="320"/>
      <c r="E78" s="319"/>
      <c r="F78" s="261"/>
      <c r="G78" s="262"/>
      <c r="H78" s="262"/>
      <c r="I78" s="262"/>
      <c r="J78" s="262"/>
      <c r="K78" s="262"/>
      <c r="AF78" s="263"/>
      <c r="AH78" s="492"/>
      <c r="AI78" s="493"/>
      <c r="AJ78" s="177"/>
      <c r="AM78" s="263"/>
      <c r="AN78" s="177"/>
      <c r="AQ78" s="263"/>
      <c r="AR78" s="177"/>
      <c r="AU78" s="263"/>
      <c r="AV78" s="177"/>
      <c r="AY78" s="263"/>
    </row>
    <row r="79" spans="4:52" ht="13.5" customHeight="1" x14ac:dyDescent="0.15">
      <c r="D79" s="317"/>
      <c r="E79" s="318"/>
      <c r="F79" s="265"/>
      <c r="G79" s="266"/>
      <c r="H79" s="266"/>
      <c r="I79" s="266"/>
      <c r="J79" s="266"/>
      <c r="K79" s="266"/>
      <c r="L79" s="236"/>
      <c r="M79" s="236"/>
      <c r="N79" s="236"/>
      <c r="O79" s="236"/>
      <c r="P79" s="236"/>
      <c r="Q79" s="236"/>
      <c r="R79" s="236"/>
      <c r="S79" s="236"/>
      <c r="T79" s="236"/>
      <c r="U79" s="236"/>
      <c r="V79" s="236"/>
      <c r="W79" s="236"/>
      <c r="X79" s="236"/>
      <c r="Y79" s="236"/>
      <c r="Z79" s="236"/>
      <c r="AA79" s="236"/>
      <c r="AB79" s="236"/>
      <c r="AC79" s="236"/>
      <c r="AD79" s="236"/>
      <c r="AE79" s="236"/>
      <c r="AF79" s="264"/>
      <c r="AH79" s="494"/>
      <c r="AI79" s="495"/>
      <c r="AJ79" s="190"/>
      <c r="AK79" s="236"/>
      <c r="AL79" s="236"/>
      <c r="AM79" s="264"/>
      <c r="AN79" s="190"/>
      <c r="AO79" s="236"/>
      <c r="AP79" s="236"/>
      <c r="AQ79" s="264"/>
      <c r="AR79" s="190"/>
      <c r="AS79" s="236"/>
      <c r="AT79" s="236"/>
      <c r="AU79" s="264"/>
      <c r="AV79" s="190"/>
      <c r="AW79" s="236"/>
      <c r="AX79" s="236"/>
      <c r="AY79" s="264"/>
      <c r="AZ79" s="157"/>
    </row>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sheetData>
  <sheetProtection sheet="1" selectLockedCells="1" selectUnlockedCells="1"/>
  <mergeCells count="173">
    <mergeCell ref="B51:F54"/>
    <mergeCell ref="B55:F56"/>
    <mergeCell ref="B64:AY64"/>
    <mergeCell ref="V66:W66"/>
    <mergeCell ref="P66:U66"/>
    <mergeCell ref="V63:AG63"/>
    <mergeCell ref="AY55:AY56"/>
    <mergeCell ref="AU55:AU56"/>
    <mergeCell ref="AV55:AV56"/>
    <mergeCell ref="AW55:AW56"/>
    <mergeCell ref="AX55:AX56"/>
    <mergeCell ref="Q59:X60"/>
    <mergeCell ref="N59:P60"/>
    <mergeCell ref="S61:AG61"/>
    <mergeCell ref="K61:M61"/>
    <mergeCell ref="N58:AG58"/>
    <mergeCell ref="AA55:AA56"/>
    <mergeCell ref="Z55:Z56"/>
    <mergeCell ref="AD55:AD56"/>
    <mergeCell ref="N61:R61"/>
    <mergeCell ref="B60:J61"/>
    <mergeCell ref="AE45:AE47"/>
    <mergeCell ref="AB55:AB56"/>
    <mergeCell ref="AD45:AD47"/>
    <mergeCell ref="W55:W56"/>
    <mergeCell ref="Y45:Y47"/>
    <mergeCell ref="Z45:Z47"/>
    <mergeCell ref="AC55:AC56"/>
    <mergeCell ref="H54:AX54"/>
    <mergeCell ref="R55:V56"/>
    <mergeCell ref="AQ55:AQ56"/>
    <mergeCell ref="AH55:AH56"/>
    <mergeCell ref="AN55:AN56"/>
    <mergeCell ref="G55:Q56"/>
    <mergeCell ref="B49:F50"/>
    <mergeCell ref="E16:N17"/>
    <mergeCell ref="K46:V47"/>
    <mergeCell ref="G49:AY50"/>
    <mergeCell ref="Y59:AG60"/>
    <mergeCell ref="AH59:AM61"/>
    <mergeCell ref="AJ31:AL31"/>
    <mergeCell ref="AI44:AY44"/>
    <mergeCell ref="W45:X47"/>
    <mergeCell ref="AF21:AJ21"/>
    <mergeCell ref="B58:M59"/>
    <mergeCell ref="AI40:AY42"/>
    <mergeCell ref="AR61:AU61"/>
    <mergeCell ref="G40:J42"/>
    <mergeCell ref="AI45:AY47"/>
    <mergeCell ref="B44:F47"/>
    <mergeCell ref="AI55:AM56"/>
    <mergeCell ref="H24:AY24"/>
    <mergeCell ref="AM29:AY30"/>
    <mergeCell ref="AJ29:AL30"/>
    <mergeCell ref="Q29:Q30"/>
    <mergeCell ref="R29:R30"/>
    <mergeCell ref="AA29:AA30"/>
    <mergeCell ref="AE29:AE30"/>
    <mergeCell ref="H27:AX27"/>
    <mergeCell ref="Q10:AO11"/>
    <mergeCell ref="S63:U63"/>
    <mergeCell ref="AH63:AJ63"/>
    <mergeCell ref="AK63:AY63"/>
    <mergeCell ref="B63:D63"/>
    <mergeCell ref="AM31:AY31"/>
    <mergeCell ref="AV61:AY61"/>
    <mergeCell ref="Q12:AI19"/>
    <mergeCell ref="H21:AE21"/>
    <mergeCell ref="H22:AE23"/>
    <mergeCell ref="E18:N18"/>
    <mergeCell ref="E63:R63"/>
    <mergeCell ref="AN58:AY60"/>
    <mergeCell ref="AN61:AQ61"/>
    <mergeCell ref="AE55:AE56"/>
    <mergeCell ref="AF55:AF56"/>
    <mergeCell ref="G44:M44"/>
    <mergeCell ref="AH58:AM58"/>
    <mergeCell ref="AL21:AY21"/>
    <mergeCell ref="AL22:AY23"/>
    <mergeCell ref="AF40:AH42"/>
    <mergeCell ref="H45:K45"/>
    <mergeCell ref="AC40:AC42"/>
    <mergeCell ref="D77:E77"/>
    <mergeCell ref="D73:E73"/>
    <mergeCell ref="D66:O66"/>
    <mergeCell ref="D67:O69"/>
    <mergeCell ref="AV76:AY76"/>
    <mergeCell ref="AH76:AI79"/>
    <mergeCell ref="AJ76:AU76"/>
    <mergeCell ref="AH71:AI74"/>
    <mergeCell ref="AJ71:AU71"/>
    <mergeCell ref="AV71:AY71"/>
    <mergeCell ref="AX66:AY66"/>
    <mergeCell ref="AP66:AW66"/>
    <mergeCell ref="AP67:AW69"/>
    <mergeCell ref="X67:AE69"/>
    <mergeCell ref="P67:U69"/>
    <mergeCell ref="AM66:AO66"/>
    <mergeCell ref="AJ66:AL66"/>
    <mergeCell ref="AF66:AI66"/>
    <mergeCell ref="X66:AE66"/>
    <mergeCell ref="AF29:AF30"/>
    <mergeCell ref="AG29:AG30"/>
    <mergeCell ref="AC29:AC30"/>
    <mergeCell ref="AD29:AD30"/>
    <mergeCell ref="AF44:AH44"/>
    <mergeCell ref="AG55:AG56"/>
    <mergeCell ref="X55:X56"/>
    <mergeCell ref="Y55:Y56"/>
    <mergeCell ref="H53:AX53"/>
    <mergeCell ref="W44:AE44"/>
    <mergeCell ref="G46:J47"/>
    <mergeCell ref="H35:AX35"/>
    <mergeCell ref="H36:AX36"/>
    <mergeCell ref="AI39:AY39"/>
    <mergeCell ref="AE40:AE42"/>
    <mergeCell ref="Z40:Z42"/>
    <mergeCell ref="AA40:AA42"/>
    <mergeCell ref="Y40:Y42"/>
    <mergeCell ref="K40:V42"/>
    <mergeCell ref="AA45:AA47"/>
    <mergeCell ref="AF45:AH47"/>
    <mergeCell ref="AD40:AD42"/>
    <mergeCell ref="AB45:AB47"/>
    <mergeCell ref="AC45:AC47"/>
    <mergeCell ref="B10:O10"/>
    <mergeCell ref="B11:O11"/>
    <mergeCell ref="AF39:AH39"/>
    <mergeCell ref="H39:K39"/>
    <mergeCell ref="B33:F36"/>
    <mergeCell ref="B29:F30"/>
    <mergeCell ref="S29:W30"/>
    <mergeCell ref="N29:N30"/>
    <mergeCell ref="O29:O30"/>
    <mergeCell ref="P29:P30"/>
    <mergeCell ref="L29:L30"/>
    <mergeCell ref="M29:M30"/>
    <mergeCell ref="H28:AX28"/>
    <mergeCell ref="J29:J30"/>
    <mergeCell ref="AH29:AH30"/>
    <mergeCell ref="AI29:AI30"/>
    <mergeCell ref="B31:F31"/>
    <mergeCell ref="S31:W31"/>
    <mergeCell ref="B39:F42"/>
    <mergeCell ref="W39:AE39"/>
    <mergeCell ref="G31:R31"/>
    <mergeCell ref="AB40:AB42"/>
    <mergeCell ref="W40:X42"/>
    <mergeCell ref="X31:AI31"/>
    <mergeCell ref="AM3:AY3"/>
    <mergeCell ref="AP5:AY5"/>
    <mergeCell ref="B6:K7"/>
    <mergeCell ref="L6:R7"/>
    <mergeCell ref="S6:X7"/>
    <mergeCell ref="P4:AK5"/>
    <mergeCell ref="AO55:AO56"/>
    <mergeCell ref="AP55:AP56"/>
    <mergeCell ref="AF22:AJ23"/>
    <mergeCell ref="G29:G30"/>
    <mergeCell ref="AS55:AS56"/>
    <mergeCell ref="AT55:AT56"/>
    <mergeCell ref="X29:X30"/>
    <mergeCell ref="Y29:Y30"/>
    <mergeCell ref="H29:H30"/>
    <mergeCell ref="I29:I30"/>
    <mergeCell ref="K29:K30"/>
    <mergeCell ref="AB29:AB30"/>
    <mergeCell ref="B21:F21"/>
    <mergeCell ref="B22:F23"/>
    <mergeCell ref="B24:F24"/>
    <mergeCell ref="B25:F28"/>
    <mergeCell ref="Z29:Z30"/>
    <mergeCell ref="AR55:AR56"/>
  </mergeCells>
  <phoneticPr fontId="2"/>
  <printOptions horizontalCentered="1"/>
  <pageMargins left="0.59055118110236227" right="0.19685039370078741" top="0.27559055118110237" bottom="0.15748031496062992" header="0.19685039370078741" footer="0.15748031496062992"/>
  <pageSetup paperSize="9" scale="7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3:N42"/>
  <sheetViews>
    <sheetView workbookViewId="0">
      <selection activeCell="F14" sqref="F14"/>
    </sheetView>
  </sheetViews>
  <sheetFormatPr defaultRowHeight="12" x14ac:dyDescent="0.15"/>
  <cols>
    <col min="1" max="1" width="4" customWidth="1"/>
    <col min="2" max="2" width="16.42578125" bestFit="1" customWidth="1"/>
    <col min="3" max="3" width="4" customWidth="1"/>
    <col min="4" max="4" width="16.42578125" bestFit="1" customWidth="1"/>
    <col min="5" max="5" width="4" customWidth="1"/>
    <col min="6" max="6" width="18.7109375" bestFit="1" customWidth="1"/>
    <col min="7" max="7" width="4" customWidth="1"/>
    <col min="8" max="8" width="25.42578125" bestFit="1" customWidth="1"/>
    <col min="9" max="9" width="4" customWidth="1"/>
    <col min="10" max="10" width="23.140625" bestFit="1" customWidth="1"/>
    <col min="11" max="11" width="4" customWidth="1"/>
    <col min="12" max="12" width="27.7109375" bestFit="1" customWidth="1"/>
    <col min="13" max="13" width="4" customWidth="1"/>
    <col min="14" max="14" width="20.85546875" bestFit="1" customWidth="1"/>
  </cols>
  <sheetData>
    <row r="3" spans="2:14" ht="12.75" thickBot="1" x14ac:dyDescent="0.2"/>
    <row r="4" spans="2:14" ht="12.75" thickBot="1" x14ac:dyDescent="0.2">
      <c r="B4" s="107" t="s">
        <v>390</v>
      </c>
      <c r="D4" s="107" t="s">
        <v>391</v>
      </c>
      <c r="F4" s="107" t="s">
        <v>392</v>
      </c>
      <c r="H4" s="107" t="s">
        <v>393</v>
      </c>
      <c r="J4" s="107" t="s">
        <v>394</v>
      </c>
      <c r="L4" s="107" t="s">
        <v>395</v>
      </c>
      <c r="N4" s="107" t="s">
        <v>396</v>
      </c>
    </row>
    <row r="5" spans="2:14" x14ac:dyDescent="0.15">
      <c r="B5" s="106"/>
      <c r="D5" s="106"/>
      <c r="E5" s="70"/>
      <c r="F5" s="106"/>
      <c r="H5" s="106"/>
      <c r="J5" s="106"/>
      <c r="L5" s="106"/>
      <c r="N5" s="106"/>
    </row>
    <row r="6" spans="2:14" x14ac:dyDescent="0.15">
      <c r="B6" s="102" t="s">
        <v>397</v>
      </c>
      <c r="D6" s="102" t="s">
        <v>398</v>
      </c>
      <c r="E6" s="70"/>
      <c r="F6" s="102" t="s">
        <v>399</v>
      </c>
      <c r="H6" s="102" t="s">
        <v>400</v>
      </c>
      <c r="J6" s="102" t="s">
        <v>401</v>
      </c>
      <c r="L6" s="104" t="s">
        <v>402</v>
      </c>
      <c r="N6" s="102" t="s">
        <v>403</v>
      </c>
    </row>
    <row r="7" spans="2:14" ht="12.75" thickBot="1" x14ac:dyDescent="0.2">
      <c r="B7" s="104" t="s">
        <v>404</v>
      </c>
      <c r="D7" s="103" t="s">
        <v>405</v>
      </c>
      <c r="E7" s="70"/>
      <c r="F7" s="103" t="s">
        <v>406</v>
      </c>
      <c r="H7" s="103" t="s">
        <v>407</v>
      </c>
      <c r="J7" s="104" t="s">
        <v>408</v>
      </c>
      <c r="L7" s="103" t="s">
        <v>409</v>
      </c>
      <c r="N7" s="102" t="s">
        <v>410</v>
      </c>
    </row>
    <row r="8" spans="2:14" ht="12.75" thickBot="1" x14ac:dyDescent="0.2">
      <c r="B8" s="104" t="s">
        <v>411</v>
      </c>
      <c r="D8" s="70"/>
      <c r="E8" s="70"/>
      <c r="J8" s="102" t="s">
        <v>412</v>
      </c>
      <c r="N8" s="103" t="s">
        <v>413</v>
      </c>
    </row>
    <row r="9" spans="2:14" ht="12.75" thickBot="1" x14ac:dyDescent="0.2">
      <c r="B9" s="104" t="s">
        <v>414</v>
      </c>
      <c r="E9" s="70"/>
      <c r="J9" s="103" t="s">
        <v>415</v>
      </c>
    </row>
    <row r="10" spans="2:14" x14ac:dyDescent="0.15">
      <c r="B10" s="104" t="s">
        <v>416</v>
      </c>
      <c r="E10" s="70"/>
    </row>
    <row r="11" spans="2:14" x14ac:dyDescent="0.15">
      <c r="B11" s="104" t="s">
        <v>417</v>
      </c>
      <c r="E11" s="70"/>
    </row>
    <row r="12" spans="2:14" x14ac:dyDescent="0.15">
      <c r="B12" s="104" t="s">
        <v>418</v>
      </c>
      <c r="D12" s="70"/>
      <c r="E12" s="70"/>
    </row>
    <row r="13" spans="2:14" ht="12.75" thickBot="1" x14ac:dyDescent="0.2">
      <c r="B13" s="105" t="s">
        <v>419</v>
      </c>
      <c r="D13" s="70"/>
      <c r="E13" s="70"/>
    </row>
    <row r="14" spans="2:14" x14ac:dyDescent="0.15">
      <c r="E14" s="70"/>
    </row>
    <row r="15" spans="2:14" x14ac:dyDescent="0.15">
      <c r="E15" s="70"/>
    </row>
    <row r="16" spans="2:14" x14ac:dyDescent="0.15">
      <c r="E16" s="70"/>
    </row>
    <row r="17" spans="4:5" x14ac:dyDescent="0.15">
      <c r="E17" s="70"/>
    </row>
    <row r="18" spans="4:5" x14ac:dyDescent="0.15">
      <c r="E18" s="70"/>
    </row>
    <row r="19" spans="4:5" x14ac:dyDescent="0.15">
      <c r="E19" s="70"/>
    </row>
    <row r="20" spans="4:5" x14ac:dyDescent="0.15">
      <c r="E20" s="70"/>
    </row>
    <row r="21" spans="4:5" x14ac:dyDescent="0.15">
      <c r="E21" s="70"/>
    </row>
    <row r="22" spans="4:5" x14ac:dyDescent="0.15">
      <c r="E22" s="70"/>
    </row>
    <row r="23" spans="4:5" x14ac:dyDescent="0.15">
      <c r="D23" s="70"/>
      <c r="E23" s="70"/>
    </row>
    <row r="24" spans="4:5" x14ac:dyDescent="0.15">
      <c r="E24" s="70"/>
    </row>
    <row r="25" spans="4:5" x14ac:dyDescent="0.15">
      <c r="E25" s="70"/>
    </row>
    <row r="26" spans="4:5" x14ac:dyDescent="0.15">
      <c r="E26" s="70"/>
    </row>
    <row r="27" spans="4:5" x14ac:dyDescent="0.15">
      <c r="D27" s="70"/>
      <c r="E27" s="70"/>
    </row>
    <row r="28" spans="4:5" x14ac:dyDescent="0.15">
      <c r="D28" s="70"/>
      <c r="E28" s="70"/>
    </row>
    <row r="29" spans="4:5" x14ac:dyDescent="0.15">
      <c r="E29" s="70"/>
    </row>
    <row r="30" spans="4:5" x14ac:dyDescent="0.15">
      <c r="E30" s="70"/>
    </row>
    <row r="31" spans="4:5" x14ac:dyDescent="0.15">
      <c r="E31" s="70"/>
    </row>
    <row r="32" spans="4:5" x14ac:dyDescent="0.15">
      <c r="E32" s="70"/>
    </row>
    <row r="33" spans="4:5" x14ac:dyDescent="0.15">
      <c r="E33" s="70"/>
    </row>
    <row r="34" spans="4:5" x14ac:dyDescent="0.15">
      <c r="D34" s="70"/>
      <c r="E34" s="70"/>
    </row>
    <row r="35" spans="4:5" x14ac:dyDescent="0.15">
      <c r="E35" s="70"/>
    </row>
    <row r="36" spans="4:5" x14ac:dyDescent="0.15">
      <c r="E36" s="70"/>
    </row>
    <row r="37" spans="4:5" x14ac:dyDescent="0.15">
      <c r="E37" s="70"/>
    </row>
    <row r="38" spans="4:5" x14ac:dyDescent="0.15">
      <c r="D38" s="70"/>
      <c r="E38" s="70"/>
    </row>
    <row r="39" spans="4:5" x14ac:dyDescent="0.15">
      <c r="E39" s="70"/>
    </row>
    <row r="40" spans="4:5" x14ac:dyDescent="0.15">
      <c r="E40" s="70"/>
    </row>
    <row r="41" spans="4:5" x14ac:dyDescent="0.15">
      <c r="E41" s="70"/>
    </row>
    <row r="42" spans="4:5" x14ac:dyDescent="0.15">
      <c r="E42" s="70"/>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メニュー</vt:lpstr>
      <vt:lpstr>取引先登録について</vt:lpstr>
      <vt:lpstr>確認事項</vt:lpstr>
      <vt:lpstr>入力シート</vt:lpstr>
      <vt:lpstr>業種コード</vt:lpstr>
      <vt:lpstr>取引先登録票印刷</vt:lpstr>
      <vt:lpstr>プルダウン管理</vt:lpstr>
      <vt:lpstr>確認事項!Print_Area</vt:lpstr>
      <vt:lpstr>業種コード!Print_Area</vt:lpstr>
      <vt:lpstr>取引先登録について!Print_Area</vt:lpstr>
      <vt:lpstr>取引先登録票印刷!Print_Area</vt:lpstr>
      <vt:lpstr>建設業許可_許可区分</vt:lpstr>
      <vt:lpstr>建設業許可_許可種別区分</vt:lpstr>
      <vt:lpstr>支店_取引支店</vt:lpstr>
      <vt:lpstr>取引情報_材工区分</vt:lpstr>
      <vt:lpstr>種別_登録種別</vt:lpstr>
      <vt:lpstr>住所他_株式公開</vt:lpstr>
      <vt:lpstr>振込指定銀行_預金種別</vt:lpstr>
    </vt:vector>
  </TitlesOfParts>
  <Manager/>
  <Company>飛島建設株式会社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U231321</dc:creator>
  <cp:keywords/>
  <dc:description/>
  <cp:lastModifiedBy>梨那 石原</cp:lastModifiedBy>
  <cp:revision/>
  <dcterms:created xsi:type="dcterms:W3CDTF">2004-06-28T07:12:21Z</dcterms:created>
  <dcterms:modified xsi:type="dcterms:W3CDTF">2024-10-11T04:56:01Z</dcterms:modified>
  <cp:category/>
  <cp:contentStatus/>
</cp:coreProperties>
</file>