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tobishimadomain-my.sharepoint.com/personal/susumu_takayanagi_tobishima_co_jp/Documents/デスクトップ/"/>
    </mc:Choice>
  </mc:AlternateContent>
  <xr:revisionPtr revIDLastSave="17" documentId="13_ncr:1_{1BBCBDDE-7464-499A-858B-5130A1236ED9}" xr6:coauthVersionLast="47" xr6:coauthVersionMax="47" xr10:uidLastSave="{A2C38A5E-0858-4420-9C50-62DDFEF7E7E1}"/>
  <bookViews>
    <workbookView xWindow="-108" yWindow="-108" windowWidth="23256" windowHeight="13896" xr2:uid="{00000000-000D-0000-FFFF-FFFF00000000}"/>
  </bookViews>
  <sheets>
    <sheet name="メニュー" sheetId="15" r:id="rId1"/>
    <sheet name="取引先登録について" sheetId="19" r:id="rId2"/>
    <sheet name="確認事項" sheetId="18" r:id="rId3"/>
    <sheet name="入力シート" sheetId="14" r:id="rId4"/>
    <sheet name="業種コード" sheetId="10" r:id="rId5"/>
    <sheet name="取引先登録票印刷" sheetId="21" r:id="rId6"/>
    <sheet name="プルダウン管理" sheetId="22" state="hidden" r:id="rId7"/>
  </sheets>
  <definedNames>
    <definedName name="_xlnm._FilterDatabase" localSheetId="3" hidden="1">入力シート!$A$3:$J$52</definedName>
    <definedName name="CSV">#REF!</definedName>
    <definedName name="_xlnm.Print_Area" localSheetId="2">確認事項!$A$1:$AN$32</definedName>
    <definedName name="_xlnm.Print_Area" localSheetId="4">業種コード!$D$4:$F$83</definedName>
    <definedName name="_xlnm.Print_Area" localSheetId="1">取引先登録について!$A$1:$T$45</definedName>
    <definedName name="_xlnm.Print_Area" localSheetId="5">取引先登録票印刷!$A$1:$BA$71</definedName>
    <definedName name="休日" localSheetId="5">#REF!</definedName>
    <definedName name="休日">#REF!</definedName>
    <definedName name="建設業許可_許可区分">プルダウン管理!$J$5:$J$9</definedName>
    <definedName name="建設業許可_許可種別区分">プルダウン管理!$L$5:$L$7</definedName>
    <definedName name="支店_取引支店">プルダウン管理!$B$5:$B$13</definedName>
    <definedName name="取引情報_材工区分">プルダウン管理!$N$5:$N$8</definedName>
    <definedName name="種別_登録種別">プルダウン管理!$D$5:$D$7</definedName>
    <definedName name="住所他_株式公開">プルダウン管理!$F$5:$F$7</definedName>
    <definedName name="振込指定銀行_預金種別">プルダウン管理!$H$5:$H$7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1" l="1"/>
  <c r="BW114" i="18"/>
  <c r="BW113" i="18"/>
  <c r="BW112" i="18"/>
  <c r="C84" i="10"/>
  <c r="H22" i="14"/>
  <c r="AM29" i="21" s="1"/>
  <c r="H44" i="14"/>
  <c r="Y48" i="21" s="1"/>
  <c r="AM1" i="21"/>
  <c r="H40" i="14"/>
  <c r="AI42" i="21" s="1"/>
  <c r="H32" i="14"/>
  <c r="AI37" i="21" s="1"/>
  <c r="H14" i="14"/>
  <c r="H22" i="21" s="1"/>
  <c r="H12" i="14"/>
  <c r="AL19" i="21" s="1"/>
  <c r="H10" i="14"/>
  <c r="H19" i="21" s="1"/>
  <c r="N39" i="14"/>
  <c r="AE43" i="21" s="1"/>
  <c r="M39" i="14"/>
  <c r="AD43" i="21" s="1"/>
  <c r="L39" i="14"/>
  <c r="AC43" i="21" s="1"/>
  <c r="K39" i="14"/>
  <c r="AB43" i="21" s="1"/>
  <c r="J39" i="14"/>
  <c r="AA43" i="21" s="1"/>
  <c r="I39" i="14"/>
  <c r="Z43" i="21" s="1"/>
  <c r="H39" i="14"/>
  <c r="Y43" i="21" s="1"/>
  <c r="N31" i="14"/>
  <c r="AE38" i="21" s="1"/>
  <c r="M31" i="14"/>
  <c r="AD38" i="21" s="1"/>
  <c r="L31" i="14"/>
  <c r="AC38" i="21" s="1"/>
  <c r="K31" i="14"/>
  <c r="AB38" i="21" s="1"/>
  <c r="J31" i="14"/>
  <c r="AA38" i="21" s="1"/>
  <c r="I31" i="14"/>
  <c r="Z38" i="21" s="1"/>
  <c r="H31" i="14"/>
  <c r="Y38" i="21" s="1"/>
  <c r="P34" i="14"/>
  <c r="V42" i="21" s="1"/>
  <c r="O34" i="14"/>
  <c r="U42" i="21" s="1"/>
  <c r="N34" i="14"/>
  <c r="T42" i="21" s="1"/>
  <c r="M34" i="14"/>
  <c r="S42" i="21" s="1"/>
  <c r="L34" i="14"/>
  <c r="R42" i="21" s="1"/>
  <c r="K34" i="14"/>
  <c r="Q42" i="21" s="1"/>
  <c r="J34" i="14"/>
  <c r="P42" i="21" s="1"/>
  <c r="I34" i="14"/>
  <c r="O42" i="21" s="1"/>
  <c r="H34" i="14"/>
  <c r="N42" i="21" s="1"/>
  <c r="Q6" i="14"/>
  <c r="N11" i="21" s="1"/>
  <c r="P6" i="14"/>
  <c r="M11" i="21" s="1"/>
  <c r="O6" i="14"/>
  <c r="L11" i="21" s="1"/>
  <c r="N6" i="14"/>
  <c r="K11" i="21" s="1"/>
  <c r="M6" i="14"/>
  <c r="J11" i="21" s="1"/>
  <c r="L6" i="14"/>
  <c r="I11" i="21" s="1"/>
  <c r="K6" i="14"/>
  <c r="H11" i="21" s="1"/>
  <c r="J6" i="14"/>
  <c r="G11" i="21" s="1"/>
  <c r="I6" i="14"/>
  <c r="F11" i="21" s="1"/>
  <c r="H6" i="14"/>
  <c r="E11" i="21" s="1"/>
  <c r="H45" i="14"/>
  <c r="S50" i="21" s="1"/>
  <c r="H28" i="14"/>
  <c r="N27" i="14"/>
  <c r="R37" i="21" s="1"/>
  <c r="M27" i="14"/>
  <c r="Q37" i="21" s="1"/>
  <c r="L27" i="14"/>
  <c r="P37" i="21" s="1"/>
  <c r="K27" i="14"/>
  <c r="O37" i="21" s="1"/>
  <c r="J27" i="14"/>
  <c r="N37" i="21" s="1"/>
  <c r="I27" i="14"/>
  <c r="M37" i="21" s="1"/>
  <c r="H27" i="14"/>
  <c r="L37" i="21" s="1"/>
  <c r="K35" i="14"/>
  <c r="O43" i="21" s="1"/>
  <c r="N35" i="14"/>
  <c r="R43" i="21" s="1"/>
  <c r="M35" i="14"/>
  <c r="Q43" i="21" s="1"/>
  <c r="L35" i="14"/>
  <c r="P43" i="21" s="1"/>
  <c r="J35" i="14"/>
  <c r="N43" i="21" s="1"/>
  <c r="I35" i="14"/>
  <c r="M43" i="21" s="1"/>
  <c r="H35" i="14"/>
  <c r="L43" i="21" s="1"/>
  <c r="K24" i="14"/>
  <c r="K31" i="21" s="1"/>
  <c r="O24" i="14"/>
  <c r="O31" i="21" s="1"/>
  <c r="N24" i="14"/>
  <c r="N31" i="21" s="1"/>
  <c r="M24" i="14"/>
  <c r="M31" i="21" s="1"/>
  <c r="L24" i="14"/>
  <c r="L31" i="21" s="1"/>
  <c r="J24" i="14"/>
  <c r="J31" i="21" s="1"/>
  <c r="I24" i="14"/>
  <c r="I31" i="21" s="1"/>
  <c r="H24" i="14"/>
  <c r="H31" i="21" s="1"/>
  <c r="O13" i="14"/>
  <c r="O23" i="21" s="1"/>
  <c r="N13" i="14"/>
  <c r="N23" i="21" s="1"/>
  <c r="M13" i="14"/>
  <c r="M23" i="21" s="1"/>
  <c r="L13" i="14"/>
  <c r="L23" i="21" s="1"/>
  <c r="J13" i="14"/>
  <c r="J23" i="21" s="1"/>
  <c r="S18" i="14"/>
  <c r="AI27" i="21" s="1"/>
  <c r="R18" i="14"/>
  <c r="AH27" i="21" s="1"/>
  <c r="Q18" i="14"/>
  <c r="AG27" i="21" s="1"/>
  <c r="P18" i="14"/>
  <c r="AF27" i="21" s="1"/>
  <c r="O18" i="14"/>
  <c r="AE27" i="21" s="1"/>
  <c r="N18" i="14"/>
  <c r="AD27" i="21" s="1"/>
  <c r="M18" i="14"/>
  <c r="AC27" i="21" s="1"/>
  <c r="L18" i="14"/>
  <c r="AB27" i="21" s="1"/>
  <c r="K18" i="14"/>
  <c r="AA27" i="21" s="1"/>
  <c r="J18" i="14"/>
  <c r="Z27" i="21" s="1"/>
  <c r="I18" i="14"/>
  <c r="Y27" i="21" s="1"/>
  <c r="H18" i="14"/>
  <c r="X27" i="21" s="1"/>
  <c r="S17" i="14"/>
  <c r="R27" i="21" s="1"/>
  <c r="R17" i="14"/>
  <c r="Q27" i="21" s="1"/>
  <c r="Q17" i="14"/>
  <c r="P27" i="21" s="1"/>
  <c r="P17" i="14"/>
  <c r="O27" i="21" s="1"/>
  <c r="O17" i="14"/>
  <c r="N27" i="21" s="1"/>
  <c r="N17" i="14"/>
  <c r="M27" i="21" s="1"/>
  <c r="M17" i="14"/>
  <c r="L27" i="21" s="1"/>
  <c r="L17" i="14"/>
  <c r="K27" i="21" s="1"/>
  <c r="K17" i="14"/>
  <c r="J27" i="21" s="1"/>
  <c r="I17" i="14"/>
  <c r="H27" i="21" s="1"/>
  <c r="H17" i="14"/>
  <c r="G27" i="21" s="1"/>
  <c r="J17" i="14"/>
  <c r="I27" i="21" s="1"/>
  <c r="I13" i="14"/>
  <c r="I23" i="21" s="1"/>
  <c r="H13" i="14"/>
  <c r="H23" i="21" s="1"/>
  <c r="K13" i="14"/>
  <c r="K23" i="21" s="1"/>
  <c r="H23" i="14"/>
  <c r="B49" i="21" s="1"/>
  <c r="H26" i="14"/>
  <c r="H34" i="21" s="1"/>
  <c r="H15" i="14"/>
  <c r="H25" i="21" s="1"/>
  <c r="H37" i="14"/>
  <c r="H36" i="14"/>
  <c r="H33" i="14"/>
  <c r="AI38" i="21" s="1"/>
  <c r="H29" i="14"/>
  <c r="H25" i="14"/>
  <c r="H33" i="21" s="1"/>
  <c r="H20" i="14"/>
  <c r="X29" i="21" s="1"/>
  <c r="H19" i="14"/>
  <c r="G29" i="21" s="1"/>
  <c r="H16" i="14"/>
  <c r="H11" i="14"/>
  <c r="AL20" i="21" s="1"/>
  <c r="H9" i="14"/>
  <c r="H20" i="21" s="1"/>
  <c r="H8" i="14"/>
  <c r="E16" i="21" s="1"/>
  <c r="H7" i="14"/>
  <c r="E14" i="21" s="1"/>
  <c r="H41" i="14"/>
  <c r="AI43" i="21" s="1"/>
  <c r="H46" i="14"/>
  <c r="AH48" i="21" s="1"/>
  <c r="H50" i="14"/>
  <c r="E52" i="21" s="1"/>
  <c r="H51" i="14"/>
  <c r="V52" i="21" s="1"/>
  <c r="H52" i="14"/>
  <c r="AK52" i="21" s="1"/>
  <c r="H43" i="14"/>
  <c r="N48" i="21" s="1"/>
  <c r="H42" i="14"/>
  <c r="Q48" i="21" s="1"/>
  <c r="H38" i="14"/>
  <c r="W43" i="21" s="1"/>
  <c r="H30" i="14"/>
  <c r="W38" i="21" s="1"/>
  <c r="H21" i="14"/>
  <c r="AM27" i="21" s="1"/>
  <c r="H5" i="14"/>
  <c r="B9" i="21" s="1"/>
  <c r="H4" i="14"/>
  <c r="D56" i="21" s="1"/>
  <c r="H49" i="14" l="1"/>
  <c r="AV50" i="21" s="1"/>
  <c r="H48" i="14"/>
  <c r="AR50" i="21" s="1"/>
  <c r="K38" i="21"/>
  <c r="K44" i="21"/>
  <c r="H47" i="14"/>
  <c r="AN50" i="21" s="1"/>
  <c r="L4" i="21"/>
  <c r="A81" i="10"/>
  <c r="A82" i="10" l="1"/>
  <c r="A83" i="10"/>
</calcChain>
</file>

<file path=xl/sharedStrings.xml><?xml version="1.0" encoding="utf-8"?>
<sst xmlns="http://schemas.openxmlformats.org/spreadsheetml/2006/main" count="473" uniqueCount="404">
  <si>
    <t>下記の手順に沿って、取引先登録票を作成ください。</t>
    <rPh sb="0" eb="2">
      <t>カキ</t>
    </rPh>
    <rPh sb="3" eb="5">
      <t>テジュン</t>
    </rPh>
    <rPh sb="6" eb="7">
      <t>ソ</t>
    </rPh>
    <rPh sb="10" eb="12">
      <t>トリヒキ</t>
    </rPh>
    <rPh sb="12" eb="13">
      <t>サキ</t>
    </rPh>
    <rPh sb="13" eb="15">
      <t>トウロク</t>
    </rPh>
    <rPh sb="15" eb="16">
      <t>ヒョウ</t>
    </rPh>
    <rPh sb="17" eb="19">
      <t>サクセイ</t>
    </rPh>
    <phoneticPr fontId="2"/>
  </si>
  <si>
    <t>１．取引先登録について（シート入力前に必ず一読下さい）</t>
    <rPh sb="2" eb="4">
      <t>トリヒキ</t>
    </rPh>
    <rPh sb="4" eb="5">
      <t>サキ</t>
    </rPh>
    <rPh sb="5" eb="7">
      <t>トウロク</t>
    </rPh>
    <rPh sb="15" eb="17">
      <t>ニュウリョク</t>
    </rPh>
    <phoneticPr fontId="2"/>
  </si>
  <si>
    <t>　　・登録までの流れと問い合わせ先</t>
    <rPh sb="3" eb="5">
      <t>トウロク</t>
    </rPh>
    <rPh sb="8" eb="9">
      <t>ナガ</t>
    </rPh>
    <rPh sb="11" eb="12">
      <t>ト</t>
    </rPh>
    <rPh sb="13" eb="14">
      <t>ア</t>
    </rPh>
    <rPh sb="16" eb="17">
      <t>サキ</t>
    </rPh>
    <phoneticPr fontId="2"/>
  </si>
  <si>
    <t>－－－－－－＞</t>
  </si>
  <si>
    <t>「取引先登録について」に進む</t>
    <rPh sb="1" eb="3">
      <t>トリヒキ</t>
    </rPh>
    <rPh sb="3" eb="4">
      <t>サキ</t>
    </rPh>
    <rPh sb="4" eb="6">
      <t>トウロク</t>
    </rPh>
    <rPh sb="12" eb="13">
      <t>スス</t>
    </rPh>
    <phoneticPr fontId="2"/>
  </si>
  <si>
    <t>２．取引代金支払いに関する確認事項</t>
    <rPh sb="2" eb="4">
      <t>トリヒキ</t>
    </rPh>
    <rPh sb="4" eb="6">
      <t>ダイキン</t>
    </rPh>
    <rPh sb="6" eb="8">
      <t>シハラ</t>
    </rPh>
    <rPh sb="10" eb="11">
      <t>カン</t>
    </rPh>
    <rPh sb="13" eb="15">
      <t>カクニン</t>
    </rPh>
    <rPh sb="15" eb="17">
      <t>ジコウ</t>
    </rPh>
    <phoneticPr fontId="2"/>
  </si>
  <si>
    <t>　　</t>
    <phoneticPr fontId="2"/>
  </si>
  <si>
    <t>「確認事項」に進む</t>
    <rPh sb="1" eb="3">
      <t>カクニン</t>
    </rPh>
    <rPh sb="3" eb="5">
      <t>ジコウ</t>
    </rPh>
    <rPh sb="7" eb="8">
      <t>スス</t>
    </rPh>
    <phoneticPr fontId="2"/>
  </si>
  <si>
    <t>３．取引先登録票入力</t>
    <rPh sb="2" eb="4">
      <t>トリヒキ</t>
    </rPh>
    <rPh sb="4" eb="5">
      <t>サキ</t>
    </rPh>
    <rPh sb="5" eb="7">
      <t>トウロク</t>
    </rPh>
    <rPh sb="7" eb="8">
      <t>ヒョウ</t>
    </rPh>
    <rPh sb="8" eb="10">
      <t>ニュウリョク</t>
    </rPh>
    <phoneticPr fontId="2"/>
  </si>
  <si>
    <t>「入力シート」に進む</t>
    <rPh sb="1" eb="3">
      <t>ニュウリョク</t>
    </rPh>
    <rPh sb="8" eb="9">
      <t>スス</t>
    </rPh>
    <phoneticPr fontId="2"/>
  </si>
  <si>
    <t>４．取引先登録票印刷</t>
    <rPh sb="2" eb="4">
      <t>トリヒキ</t>
    </rPh>
    <rPh sb="4" eb="5">
      <t>サキ</t>
    </rPh>
    <rPh sb="5" eb="7">
      <t>トウロク</t>
    </rPh>
    <rPh sb="7" eb="8">
      <t>ヒョウ</t>
    </rPh>
    <rPh sb="8" eb="10">
      <t>インサツ</t>
    </rPh>
    <phoneticPr fontId="2"/>
  </si>
  <si>
    <t>「取引先登録票印刷」に進む</t>
    <rPh sb="1" eb="3">
      <t>トリヒキ</t>
    </rPh>
    <rPh sb="3" eb="4">
      <t>サキ</t>
    </rPh>
    <rPh sb="4" eb="6">
      <t>トウロク</t>
    </rPh>
    <rPh sb="6" eb="7">
      <t>ヒョウ</t>
    </rPh>
    <rPh sb="7" eb="9">
      <t>インサツ</t>
    </rPh>
    <rPh sb="11" eb="12">
      <t>スス</t>
    </rPh>
    <phoneticPr fontId="2"/>
  </si>
  <si>
    <t>※エクセルの印刷機能により印刷して下さい。</t>
    <rPh sb="6" eb="8">
      <t>インサツ</t>
    </rPh>
    <rPh sb="8" eb="10">
      <t>キノウ</t>
    </rPh>
    <rPh sb="13" eb="15">
      <t>インサツ</t>
    </rPh>
    <rPh sb="17" eb="18">
      <t>クダ</t>
    </rPh>
    <phoneticPr fontId="2"/>
  </si>
  <si>
    <t>取引先登録について</t>
    <rPh sb="0" eb="2">
      <t>トリヒキ</t>
    </rPh>
    <rPh sb="2" eb="3">
      <t>サキ</t>
    </rPh>
    <rPh sb="3" eb="5">
      <t>トウロク</t>
    </rPh>
    <phoneticPr fontId="2"/>
  </si>
  <si>
    <t>1.</t>
  </si>
  <si>
    <t>登録手続きの流れ</t>
    <rPh sb="0" eb="2">
      <t>トウロク</t>
    </rPh>
    <rPh sb="2" eb="4">
      <t>テツヅ</t>
    </rPh>
    <rPh sb="6" eb="7">
      <t>ナガ</t>
    </rPh>
    <phoneticPr fontId="2"/>
  </si>
  <si>
    <t>「取引代金支払いに関する確認事項」確認 → 入力シート作成 → 取引先登録票印刷 →</t>
    <rPh sb="22" eb="24">
      <t>ニュウリョク</t>
    </rPh>
    <rPh sb="27" eb="29">
      <t>サクセイ</t>
    </rPh>
    <phoneticPr fontId="2"/>
  </si>
  <si>
    <r>
      <t>　押印 → 商業登記簿謄本添付 →</t>
    </r>
    <r>
      <rPr>
        <b/>
        <u/>
        <sz val="10"/>
        <rFont val="ＭＳ Ｐ明朝"/>
        <family val="1"/>
        <charset val="128"/>
      </rPr>
      <t xml:space="preserve"> </t>
    </r>
    <r>
      <rPr>
        <u/>
        <sz val="10"/>
        <rFont val="ＭＳ Ｐ明朝"/>
        <family val="1"/>
        <charset val="128"/>
      </rPr>
      <t>弊社 取引支店／部署へ郵送</t>
    </r>
    <rPh sb="13" eb="15">
      <t>テンプ</t>
    </rPh>
    <rPh sb="18" eb="20">
      <t>ヘイシャ</t>
    </rPh>
    <rPh sb="21" eb="23">
      <t>トリヒキ</t>
    </rPh>
    <rPh sb="23" eb="25">
      <t>シテン</t>
    </rPh>
    <rPh sb="26" eb="28">
      <t>ブショ</t>
    </rPh>
    <phoneticPr fontId="2"/>
  </si>
  <si>
    <t>2.</t>
  </si>
  <si>
    <t>取引先登録票作成手順</t>
    <rPh sb="0" eb="2">
      <t>トリヒキ</t>
    </rPh>
    <rPh sb="2" eb="3">
      <t>サキ</t>
    </rPh>
    <rPh sb="3" eb="6">
      <t>トウロクヒョウ</t>
    </rPh>
    <rPh sb="6" eb="8">
      <t>サクセイ</t>
    </rPh>
    <rPh sb="8" eb="10">
      <t>テジュン</t>
    </rPh>
    <phoneticPr fontId="2"/>
  </si>
  <si>
    <t>①</t>
  </si>
  <si>
    <t>入力される前に、メニュー2番より、必ず</t>
    <rPh sb="0" eb="2">
      <t>ニュウリョク</t>
    </rPh>
    <rPh sb="5" eb="6">
      <t>マエ</t>
    </rPh>
    <rPh sb="13" eb="14">
      <t>バン</t>
    </rPh>
    <rPh sb="17" eb="18">
      <t>カナラ</t>
    </rPh>
    <phoneticPr fontId="2"/>
  </si>
  <si>
    <t>「取引代金支払いに関する確認事項」</t>
    <phoneticPr fontId="2"/>
  </si>
  <si>
    <t>をご確認下さい。</t>
  </si>
  <si>
    <t>②</t>
  </si>
  <si>
    <t>メニューの3番より、入力シートへ移動し、該当箇所をすべて入力して下さい。</t>
    <rPh sb="10" eb="12">
      <t>ニュウリョク</t>
    </rPh>
    <rPh sb="16" eb="18">
      <t>イドウ</t>
    </rPh>
    <rPh sb="20" eb="22">
      <t>ガイトウ</t>
    </rPh>
    <rPh sb="22" eb="24">
      <t>カショ</t>
    </rPh>
    <rPh sb="28" eb="30">
      <t>ニュウリョク</t>
    </rPh>
    <rPh sb="32" eb="33">
      <t>クダ</t>
    </rPh>
    <phoneticPr fontId="2"/>
  </si>
  <si>
    <t>※</t>
    <phoneticPr fontId="2"/>
  </si>
  <si>
    <t>新規・変更いずれも記載できる全ての項目を入力して下さい。</t>
    <rPh sb="0" eb="2">
      <t>シンキ</t>
    </rPh>
    <rPh sb="3" eb="5">
      <t>ヘンコウ</t>
    </rPh>
    <rPh sb="9" eb="11">
      <t>キサイ</t>
    </rPh>
    <rPh sb="14" eb="15">
      <t>スベ</t>
    </rPh>
    <rPh sb="17" eb="19">
      <t>コウモク</t>
    </rPh>
    <rPh sb="20" eb="22">
      <t>ニュウリョク</t>
    </rPh>
    <rPh sb="24" eb="25">
      <t>クダ</t>
    </rPh>
    <phoneticPr fontId="2"/>
  </si>
  <si>
    <t>③</t>
  </si>
  <si>
    <t>入力完了後、エクセルの印刷機能により、提出用の取引先登録票を印刷して下さい。</t>
    <rPh sb="11" eb="13">
      <t>インサツ</t>
    </rPh>
    <rPh sb="13" eb="15">
      <t>キノウ</t>
    </rPh>
    <rPh sb="19" eb="22">
      <t>テイシュツヨウ</t>
    </rPh>
    <rPh sb="23" eb="25">
      <t>トリヒキ</t>
    </rPh>
    <rPh sb="25" eb="26">
      <t>サキ</t>
    </rPh>
    <rPh sb="26" eb="29">
      <t>トウロクヒョウ</t>
    </rPh>
    <rPh sb="30" eb="32">
      <t>インサツ</t>
    </rPh>
    <rPh sb="34" eb="35">
      <t>クダ</t>
    </rPh>
    <phoneticPr fontId="2"/>
  </si>
  <si>
    <t>④</t>
  </si>
  <si>
    <t>⑤</t>
  </si>
  <si>
    <t>取引先登録票をコピーし、貴社控分として保管して下さい。</t>
    <rPh sb="0" eb="2">
      <t>トリヒキ</t>
    </rPh>
    <rPh sb="2" eb="3">
      <t>サキ</t>
    </rPh>
    <rPh sb="3" eb="6">
      <t>トウロクヒョウ</t>
    </rPh>
    <rPh sb="12" eb="14">
      <t>キシャ</t>
    </rPh>
    <rPh sb="14" eb="15">
      <t>ヒカ</t>
    </rPh>
    <rPh sb="15" eb="16">
      <t>ブン</t>
    </rPh>
    <rPh sb="19" eb="21">
      <t>ホカン</t>
    </rPh>
    <rPh sb="23" eb="24">
      <t>クダ</t>
    </rPh>
    <phoneticPr fontId="2"/>
  </si>
  <si>
    <t>⑥</t>
  </si>
  <si>
    <t>【押印した取引先登録票】と法人のお取引様は【商業登記簿謄本1部（3ヶ月以内・コピー可）】</t>
    <rPh sb="1" eb="3">
      <t>オウイン</t>
    </rPh>
    <rPh sb="5" eb="11">
      <t>トリヒキサキトウロクヒョウ</t>
    </rPh>
    <rPh sb="13" eb="15">
      <t>ホウジン</t>
    </rPh>
    <rPh sb="17" eb="20">
      <t>トリヒキサマ</t>
    </rPh>
    <phoneticPr fontId="2"/>
  </si>
  <si>
    <t>を添付し弊社取引部署へ郵送して下さい。</t>
    <phoneticPr fontId="2"/>
  </si>
  <si>
    <t>送付先</t>
    <rPh sb="0" eb="3">
      <t>ソウフサキ</t>
    </rPh>
    <phoneticPr fontId="2"/>
  </si>
  <si>
    <t>　※各支店の住所は</t>
    <rPh sb="2" eb="5">
      <t>カクシテン</t>
    </rPh>
    <rPh sb="6" eb="8">
      <t>ジュウショ</t>
    </rPh>
    <phoneticPr fontId="2"/>
  </si>
  <si>
    <t>弊社ホームページ</t>
    <phoneticPr fontId="2"/>
  </si>
  <si>
    <t>にて掲載しています。</t>
    <rPh sb="2" eb="4">
      <t>ケイサイ</t>
    </rPh>
    <phoneticPr fontId="2"/>
  </si>
  <si>
    <t>↑リンクからアクセスできます。</t>
    <phoneticPr fontId="2"/>
  </si>
  <si>
    <t>作成に関するお問い合わせ先</t>
    <rPh sb="0" eb="2">
      <t>サクセイ</t>
    </rPh>
    <rPh sb="3" eb="4">
      <t>カン</t>
    </rPh>
    <rPh sb="7" eb="8">
      <t>ト</t>
    </rPh>
    <rPh sb="9" eb="10">
      <t>ア</t>
    </rPh>
    <rPh sb="12" eb="13">
      <t>サキ</t>
    </rPh>
    <phoneticPr fontId="2"/>
  </si>
  <si>
    <t>TEL：03-6455-8304</t>
    <phoneticPr fontId="2"/>
  </si>
  <si>
    <t>※</t>
  </si>
  <si>
    <t>新規登録の場合、取引先コード決定後、「取引先コード設定通知書」をお送り致します。</t>
  </si>
  <si>
    <t>メニューに戻る</t>
    <rPh sb="5" eb="6">
      <t>モド</t>
    </rPh>
    <phoneticPr fontId="2"/>
  </si>
  <si>
    <t>■取引代金支払いに関する確認事項</t>
    <rPh sb="1" eb="3">
      <t>トリヒキ</t>
    </rPh>
    <rPh sb="3" eb="5">
      <t>ダイキン</t>
    </rPh>
    <rPh sb="5" eb="7">
      <t>シハラ</t>
    </rPh>
    <rPh sb="9" eb="10">
      <t>カン</t>
    </rPh>
    <rPh sb="12" eb="14">
      <t>カクニン</t>
    </rPh>
    <rPh sb="14" eb="16">
      <t>ジコウ</t>
    </rPh>
    <phoneticPr fontId="2"/>
  </si>
  <si>
    <t>貴社との取引に関し、以下のことを確認致します。</t>
    <rPh sb="0" eb="2">
      <t>キシャ</t>
    </rPh>
    <rPh sb="4" eb="6">
      <t>トリヒキ</t>
    </rPh>
    <rPh sb="7" eb="8">
      <t>カン</t>
    </rPh>
    <rPh sb="10" eb="12">
      <t>イカ</t>
    </rPh>
    <rPh sb="16" eb="18">
      <t>カクニン</t>
    </rPh>
    <rPh sb="18" eb="19">
      <t>イタ</t>
    </rPh>
    <phoneticPr fontId="2"/>
  </si>
  <si>
    <t>1.</t>
    <phoneticPr fontId="2"/>
  </si>
  <si>
    <t>貴社への請求</t>
    <phoneticPr fontId="2"/>
  </si>
  <si>
    <t xml:space="preserve"> 貴社への取引代金請求に当っては、貴社専用の請求書により請求致します。</t>
    <rPh sb="1" eb="3">
      <t>キシャ</t>
    </rPh>
    <rPh sb="5" eb="7">
      <t>トリヒキ</t>
    </rPh>
    <rPh sb="7" eb="9">
      <t>ダイキン</t>
    </rPh>
    <rPh sb="9" eb="11">
      <t>セイキュウ</t>
    </rPh>
    <rPh sb="12" eb="13">
      <t>アタ</t>
    </rPh>
    <rPh sb="17" eb="19">
      <t>キシャ</t>
    </rPh>
    <rPh sb="19" eb="21">
      <t>センヨウ</t>
    </rPh>
    <rPh sb="22" eb="25">
      <t>セイキュウショ</t>
    </rPh>
    <rPh sb="28" eb="30">
      <t>セイキュウ</t>
    </rPh>
    <rPh sb="30" eb="31">
      <t>イタ</t>
    </rPh>
    <phoneticPr fontId="2"/>
  </si>
  <si>
    <t>2.</t>
    <phoneticPr fontId="2"/>
  </si>
  <si>
    <t>取引代金の支払</t>
    <phoneticPr fontId="2"/>
  </si>
  <si>
    <t xml:space="preserve"> 貴社から当方に対する取引代金の支払は次の方法によることを確認致します。</t>
    <rPh sb="1" eb="3">
      <t>キシャ</t>
    </rPh>
    <rPh sb="5" eb="7">
      <t>トウホウ</t>
    </rPh>
    <rPh sb="8" eb="9">
      <t>タイ</t>
    </rPh>
    <rPh sb="11" eb="13">
      <t>トリヒキ</t>
    </rPh>
    <rPh sb="13" eb="15">
      <t>ダイキン</t>
    </rPh>
    <rPh sb="16" eb="18">
      <t>シハライ</t>
    </rPh>
    <rPh sb="19" eb="20">
      <t>ツギ</t>
    </rPh>
    <rPh sb="21" eb="23">
      <t>ホウホウ</t>
    </rPh>
    <rPh sb="29" eb="31">
      <t>カクニン</t>
    </rPh>
    <rPh sb="31" eb="32">
      <t>イタ</t>
    </rPh>
    <phoneticPr fontId="2"/>
  </si>
  <si>
    <t>　</t>
    <phoneticPr fontId="2"/>
  </si>
  <si>
    <t>①</t>
    <phoneticPr fontId="2"/>
  </si>
  <si>
    <t>銀行振込</t>
  </si>
  <si>
    <t>ⅰ</t>
    <phoneticPr fontId="2"/>
  </si>
  <si>
    <t>貴社から当方に対し支払われる取引代金のうち、現金支払分については、記載の金融機関</t>
    <rPh sb="0" eb="2">
      <t>キシャ</t>
    </rPh>
    <rPh sb="4" eb="6">
      <t>トウホウ</t>
    </rPh>
    <rPh sb="7" eb="8">
      <t>タイ</t>
    </rPh>
    <rPh sb="9" eb="11">
      <t>シハラ</t>
    </rPh>
    <rPh sb="14" eb="16">
      <t>トリヒキ</t>
    </rPh>
    <rPh sb="16" eb="18">
      <t>ダイキン</t>
    </rPh>
    <rPh sb="22" eb="24">
      <t>ゲンキン</t>
    </rPh>
    <rPh sb="24" eb="26">
      <t>シハライ</t>
    </rPh>
    <rPh sb="26" eb="27">
      <t>ブン</t>
    </rPh>
    <rPh sb="33" eb="35">
      <t>キサイ</t>
    </rPh>
    <rPh sb="36" eb="38">
      <t>キンユウ</t>
    </rPh>
    <rPh sb="38" eb="40">
      <t>キカン</t>
    </rPh>
    <phoneticPr fontId="2"/>
  </si>
  <si>
    <t>口座へお振込下さい。</t>
    <rPh sb="4" eb="6">
      <t>フリコミ</t>
    </rPh>
    <rPh sb="6" eb="7">
      <t>クダ</t>
    </rPh>
    <phoneticPr fontId="2"/>
  </si>
  <si>
    <t>ⅱ</t>
    <phoneticPr fontId="2"/>
  </si>
  <si>
    <t>ⅲ</t>
    <phoneticPr fontId="2"/>
  </si>
  <si>
    <t>②</t>
    <phoneticPr fontId="2"/>
  </si>
  <si>
    <t>でんさい支払</t>
    <phoneticPr fontId="2"/>
  </si>
  <si>
    <t>貴社から当方に対し支払われる取引代金のうち、でんさい支払分については、記載のでんさい</t>
    <rPh sb="0" eb="2">
      <t>キシャ</t>
    </rPh>
    <rPh sb="4" eb="6">
      <t>トウホウ</t>
    </rPh>
    <rPh sb="7" eb="8">
      <t>タイ</t>
    </rPh>
    <rPh sb="9" eb="11">
      <t>シハラ</t>
    </rPh>
    <rPh sb="14" eb="16">
      <t>トリヒキ</t>
    </rPh>
    <rPh sb="16" eb="18">
      <t>ダイキン</t>
    </rPh>
    <rPh sb="26" eb="28">
      <t>シハラ</t>
    </rPh>
    <rPh sb="28" eb="29">
      <t>ブン</t>
    </rPh>
    <phoneticPr fontId="5"/>
  </si>
  <si>
    <t>振込金融機関口座へお振込下さい。</t>
    <phoneticPr fontId="2"/>
  </si>
  <si>
    <t>でんさいによる支払に対しては領収書の発行は省略致します。</t>
    <rPh sb="7" eb="9">
      <t>シハラ</t>
    </rPh>
    <rPh sb="10" eb="11">
      <t>タイ</t>
    </rPh>
    <rPh sb="14" eb="17">
      <t>リョウシュウショ</t>
    </rPh>
    <rPh sb="18" eb="20">
      <t>ハッコウ</t>
    </rPh>
    <rPh sb="21" eb="23">
      <t>ショウリャク</t>
    </rPh>
    <rPh sb="23" eb="24">
      <t>イタ</t>
    </rPh>
    <phoneticPr fontId="5"/>
  </si>
  <si>
    <t>でんさいの分割については、当方で任意に分割できるため、貴社への依頼は致しません。</t>
    <rPh sb="5" eb="7">
      <t>ブンカツ</t>
    </rPh>
    <rPh sb="13" eb="15">
      <t>トウホウ</t>
    </rPh>
    <rPh sb="16" eb="18">
      <t>ニンイ</t>
    </rPh>
    <rPh sb="19" eb="21">
      <t>ブンカツ</t>
    </rPh>
    <rPh sb="27" eb="29">
      <t>キシャ</t>
    </rPh>
    <rPh sb="31" eb="33">
      <t>イライ</t>
    </rPh>
    <rPh sb="34" eb="35">
      <t>イタ</t>
    </rPh>
    <phoneticPr fontId="5"/>
  </si>
  <si>
    <t>3.</t>
    <phoneticPr fontId="2"/>
  </si>
  <si>
    <t>その他</t>
    <phoneticPr fontId="2"/>
  </si>
  <si>
    <t xml:space="preserve">    本取引先登録票の記載事項に変更がある場合には、遅滞なく改めて取引先登録票を提出致します。</t>
    <rPh sb="4" eb="5">
      <t>ホン</t>
    </rPh>
    <rPh sb="5" eb="7">
      <t>トリヒキ</t>
    </rPh>
    <rPh sb="7" eb="8">
      <t>サキ</t>
    </rPh>
    <rPh sb="8" eb="11">
      <t>トウロクヒョウ</t>
    </rPh>
    <rPh sb="12" eb="14">
      <t>キサイ</t>
    </rPh>
    <rPh sb="14" eb="16">
      <t>ジコウ</t>
    </rPh>
    <rPh sb="17" eb="19">
      <t>ヘンコウ</t>
    </rPh>
    <rPh sb="22" eb="24">
      <t>バアイ</t>
    </rPh>
    <phoneticPr fontId="2"/>
  </si>
  <si>
    <t>以上</t>
    <rPh sb="0" eb="2">
      <t>イジョウ</t>
    </rPh>
    <phoneticPr fontId="2"/>
  </si>
  <si>
    <t>別表</t>
    <rPh sb="0" eb="1">
      <t>ヒョウ</t>
    </rPh>
    <phoneticPr fontId="5"/>
  </si>
  <si>
    <t>種別</t>
    <rPh sb="0" eb="2">
      <t>シュベツ</t>
    </rPh>
    <phoneticPr fontId="5"/>
  </si>
  <si>
    <t>①送金事務手数料</t>
    <rPh sb="1" eb="3">
      <t>ソウキン</t>
    </rPh>
    <rPh sb="3" eb="5">
      <t>ジム</t>
    </rPh>
    <rPh sb="5" eb="8">
      <t>テスウリョウ</t>
    </rPh>
    <phoneticPr fontId="5"/>
  </si>
  <si>
    <t>１万円未満</t>
    <phoneticPr fontId="5"/>
  </si>
  <si>
    <t>3万円未満</t>
    <rPh sb="1" eb="3">
      <t>マンエン</t>
    </rPh>
    <rPh sb="3" eb="5">
      <t>ミマン</t>
    </rPh>
    <phoneticPr fontId="5"/>
  </si>
  <si>
    <t>3万円以上</t>
    <rPh sb="1" eb="3">
      <t>マンエン</t>
    </rPh>
    <rPh sb="3" eb="5">
      <t>イジョウ</t>
    </rPh>
    <phoneticPr fontId="5"/>
  </si>
  <si>
    <t>②でんさい手数料</t>
    <rPh sb="5" eb="8">
      <t>テスウリョウ</t>
    </rPh>
    <phoneticPr fontId="5"/>
  </si>
  <si>
    <t>※「入力方法等」・「入力例」を参照の上、「入力欄」に入力して下さい。</t>
    <rPh sb="2" eb="4">
      <t>ニュウリョク</t>
    </rPh>
    <rPh sb="4" eb="6">
      <t>ホウホウ</t>
    </rPh>
    <rPh sb="6" eb="7">
      <t>トウ</t>
    </rPh>
    <rPh sb="10" eb="12">
      <t>ニュウリョク</t>
    </rPh>
    <rPh sb="12" eb="13">
      <t>レイ</t>
    </rPh>
    <rPh sb="15" eb="17">
      <t>サンショウ</t>
    </rPh>
    <rPh sb="18" eb="19">
      <t>ウエ</t>
    </rPh>
    <rPh sb="21" eb="23">
      <t>ニュウリョク</t>
    </rPh>
    <rPh sb="23" eb="24">
      <t>ラン</t>
    </rPh>
    <rPh sb="26" eb="28">
      <t>ニュウリョク</t>
    </rPh>
    <rPh sb="30" eb="31">
      <t>クダ</t>
    </rPh>
    <phoneticPr fontId="2"/>
  </si>
  <si>
    <t>※書式設定が壊れる場合がありますので、セルの「コピー」「貼り付け」「切り取り」は行わないで下さい。</t>
    <rPh sb="1" eb="3">
      <t>ショシキ</t>
    </rPh>
    <rPh sb="3" eb="5">
      <t>セッテイ</t>
    </rPh>
    <rPh sb="6" eb="7">
      <t>コワ</t>
    </rPh>
    <rPh sb="9" eb="11">
      <t>バアイ</t>
    </rPh>
    <rPh sb="28" eb="29">
      <t>ハ</t>
    </rPh>
    <rPh sb="30" eb="31">
      <t>ツ</t>
    </rPh>
    <rPh sb="34" eb="35">
      <t>キ</t>
    </rPh>
    <rPh sb="36" eb="37">
      <t>ト</t>
    </rPh>
    <rPh sb="40" eb="41">
      <t>オコナ</t>
    </rPh>
    <rPh sb="45" eb="46">
      <t>クダ</t>
    </rPh>
    <phoneticPr fontId="2"/>
  </si>
  <si>
    <t xml:space="preserve">   新規・変更いずれも該当する全ての項目を入力して下さい。</t>
    <rPh sb="3" eb="5">
      <t>シンキ</t>
    </rPh>
    <rPh sb="6" eb="8">
      <t>ヘンコウ</t>
    </rPh>
    <rPh sb="12" eb="14">
      <t>ガイトウ</t>
    </rPh>
    <rPh sb="16" eb="17">
      <t>スベ</t>
    </rPh>
    <rPh sb="19" eb="21">
      <t>コウモク</t>
    </rPh>
    <rPh sb="22" eb="24">
      <t>ニュウリョク</t>
    </rPh>
    <rPh sb="26" eb="27">
      <t>クダ</t>
    </rPh>
    <phoneticPr fontId="2"/>
  </si>
  <si>
    <t>№</t>
    <phoneticPr fontId="2"/>
  </si>
  <si>
    <t>分類</t>
    <rPh sb="0" eb="2">
      <t>ブンルイ</t>
    </rPh>
    <phoneticPr fontId="2"/>
  </si>
  <si>
    <t>項目</t>
    <rPh sb="0" eb="2">
      <t>コウモク</t>
    </rPh>
    <phoneticPr fontId="2"/>
  </si>
  <si>
    <t>入力欄</t>
    <rPh sb="0" eb="2">
      <t>ニュウリョク</t>
    </rPh>
    <rPh sb="2" eb="3">
      <t>ラン</t>
    </rPh>
    <phoneticPr fontId="2"/>
  </si>
  <si>
    <t>入力方法等</t>
    <rPh sb="0" eb="2">
      <t>ニュウリョク</t>
    </rPh>
    <rPh sb="2" eb="4">
      <t>ホウホウ</t>
    </rPh>
    <rPh sb="4" eb="5">
      <t>トウ</t>
    </rPh>
    <phoneticPr fontId="2"/>
  </si>
  <si>
    <t>入力例</t>
    <rPh sb="0" eb="2">
      <t>ニュウリョク</t>
    </rPh>
    <rPh sb="2" eb="3">
      <t>レイ</t>
    </rPh>
    <phoneticPr fontId="2"/>
  </si>
  <si>
    <t>印刷用変換後</t>
    <rPh sb="0" eb="2">
      <t>インサツ</t>
    </rPh>
    <rPh sb="2" eb="3">
      <t>ヨウ</t>
    </rPh>
    <rPh sb="3" eb="5">
      <t>ヘンカン</t>
    </rPh>
    <rPh sb="5" eb="6">
      <t>ゴ</t>
    </rPh>
    <phoneticPr fontId="2"/>
  </si>
  <si>
    <t>支店</t>
    <rPh sb="0" eb="2">
      <t>シテン</t>
    </rPh>
    <phoneticPr fontId="2"/>
  </si>
  <si>
    <t>取引支店</t>
    <rPh sb="0" eb="2">
      <t>トリヒキ</t>
    </rPh>
    <rPh sb="2" eb="4">
      <t>シテン</t>
    </rPh>
    <phoneticPr fontId="2"/>
  </si>
  <si>
    <t>お取引の支店を選択して下さい。　</t>
    <rPh sb="7" eb="9">
      <t>センタク</t>
    </rPh>
    <phoneticPr fontId="2"/>
  </si>
  <si>
    <t>種別</t>
    <rPh sb="0" eb="2">
      <t>シュベツ</t>
    </rPh>
    <phoneticPr fontId="2"/>
  </si>
  <si>
    <t>登録種別</t>
    <rPh sb="0" eb="2">
      <t>トウロク</t>
    </rPh>
    <rPh sb="2" eb="4">
      <t>シュベツ</t>
    </rPh>
    <phoneticPr fontId="2"/>
  </si>
  <si>
    <t>該当する種別を選択して下さい。</t>
    <rPh sb="0" eb="2">
      <t>ガイトウ</t>
    </rPh>
    <rPh sb="4" eb="6">
      <t>シュベツ</t>
    </rPh>
    <rPh sb="7" eb="9">
      <t>センタク</t>
    </rPh>
    <rPh sb="11" eb="12">
      <t>クダ</t>
    </rPh>
    <phoneticPr fontId="5"/>
  </si>
  <si>
    <r>
      <rPr>
        <b/>
        <sz val="10"/>
        <rFont val="ＭＳ Ｐゴシック"/>
        <family val="3"/>
        <charset val="128"/>
      </rPr>
      <t>登録内容変更</t>
    </r>
    <r>
      <rPr>
        <sz val="10"/>
        <rFont val="ＭＳ Ｐゴシック"/>
        <family val="3"/>
        <charset val="128"/>
      </rPr>
      <t>　　　　　　　　　　　　　　　　　　　　　　　　　　　　　　　　　　　　　　　　　　　　　　　　　　　　　　　　　　　　　　　　　　　　　　　　　　　　　　　　　　　　　　　　　　　　　　　　　　　　　　　　　　　　　　　　　　　　　　　　　　　　　　　　　　　　　　　　　　　　　　　　　　　　　</t>
    </r>
    <r>
      <rPr>
        <b/>
        <sz val="10"/>
        <color indexed="30"/>
        <rFont val="ＭＳ Ｐゴシック"/>
        <family val="3"/>
        <charset val="128"/>
      </rPr>
      <t xml:space="preserve">
</t>
    </r>
    <r>
      <rPr>
        <sz val="10"/>
        <rFont val="ＭＳ Ｐゴシック"/>
        <family val="3"/>
        <charset val="128"/>
      </rPr>
      <t>「2　種別」が「変更登録」の場合に入力</t>
    </r>
    <rPh sb="0" eb="2">
      <t>トウロク</t>
    </rPh>
    <rPh sb="2" eb="4">
      <t>ナイヨウ</t>
    </rPh>
    <rPh sb="4" eb="6">
      <t>ヘンコウ</t>
    </rPh>
    <rPh sb="159" eb="161">
      <t>シュベツ</t>
    </rPh>
    <rPh sb="164" eb="166">
      <t>ヘンコウ</t>
    </rPh>
    <rPh sb="166" eb="168">
      <t>トウロク</t>
    </rPh>
    <rPh sb="170" eb="172">
      <t>バアイ</t>
    </rPh>
    <rPh sb="173" eb="175">
      <t>ニュウリョク</t>
    </rPh>
    <phoneticPr fontId="2"/>
  </si>
  <si>
    <t>取引先コード</t>
    <rPh sb="0" eb="2">
      <t>トリヒキ</t>
    </rPh>
    <rPh sb="2" eb="3">
      <t>サキ</t>
    </rPh>
    <phoneticPr fontId="2"/>
  </si>
  <si>
    <t>半角数字10桁</t>
    <phoneticPr fontId="5"/>
  </si>
  <si>
    <t>変更内容</t>
    <rPh sb="0" eb="2">
      <t>ヘンコウ</t>
    </rPh>
    <rPh sb="2" eb="4">
      <t>ナイヨウ</t>
    </rPh>
    <phoneticPr fontId="2"/>
  </si>
  <si>
    <t>全角20文字以内</t>
    <rPh sb="4" eb="6">
      <t>モジ</t>
    </rPh>
    <rPh sb="6" eb="8">
      <t>イナイ</t>
    </rPh>
    <phoneticPr fontId="5"/>
  </si>
  <si>
    <t>住所　電話番号　代表者　振込口座　等</t>
    <rPh sb="0" eb="2">
      <t>ジュウショ</t>
    </rPh>
    <rPh sb="3" eb="5">
      <t>デンワ</t>
    </rPh>
    <rPh sb="5" eb="7">
      <t>バンゴウ</t>
    </rPh>
    <rPh sb="8" eb="11">
      <t>ダイヒョウシャ</t>
    </rPh>
    <rPh sb="12" eb="14">
      <t>フリコミ</t>
    </rPh>
    <rPh sb="14" eb="16">
      <t>コウザ</t>
    </rPh>
    <rPh sb="17" eb="18">
      <t>トウ</t>
    </rPh>
    <phoneticPr fontId="2"/>
  </si>
  <si>
    <t>旧社名</t>
    <rPh sb="0" eb="3">
      <t>キュウシャメイ</t>
    </rPh>
    <phoneticPr fontId="2"/>
  </si>
  <si>
    <t>全角</t>
    <phoneticPr fontId="5"/>
  </si>
  <si>
    <t>社名変更の場合のみ入力して下さい。</t>
    <rPh sb="9" eb="11">
      <t>ニュウリョク</t>
    </rPh>
    <rPh sb="13" eb="14">
      <t>クダ</t>
    </rPh>
    <phoneticPr fontId="2"/>
  </si>
  <si>
    <t>会社名</t>
    <rPh sb="0" eb="1">
      <t>カイ</t>
    </rPh>
    <rPh sb="1" eb="3">
      <t>シャメイ</t>
    </rPh>
    <phoneticPr fontId="2"/>
  </si>
  <si>
    <t>取引先名（社名）</t>
  </si>
  <si>
    <t>法人格は省略せずに入力して下さい。</t>
    <rPh sb="0" eb="1">
      <t>ホウ</t>
    </rPh>
    <rPh sb="1" eb="3">
      <t>ジンカク</t>
    </rPh>
    <rPh sb="4" eb="6">
      <t>ショウリャク</t>
    </rPh>
    <rPh sb="9" eb="11">
      <t>ニュウリョク</t>
    </rPh>
    <rPh sb="13" eb="14">
      <t>クダ</t>
    </rPh>
    <phoneticPr fontId="2"/>
  </si>
  <si>
    <t>○　神奈川建設株式会社　　　　　　　　　　　　　　　　　　　　　　　　　　　　　　　　　　　　　　　　　　　　　　　　　　　　　　　　　　　　　　　　　　　　　　　　　　　　　　　　　　　　　　　　　　　　　　　　　　　　　　　　　　　　　　　　　　　　　×　神奈川建設㈱</t>
    <rPh sb="2" eb="5">
      <t>カナガワ</t>
    </rPh>
    <rPh sb="5" eb="7">
      <t>ケンセツ</t>
    </rPh>
    <rPh sb="130" eb="133">
      <t>カナガワ</t>
    </rPh>
    <rPh sb="133" eb="135">
      <t>ケンセツ</t>
    </rPh>
    <phoneticPr fontId="2"/>
  </si>
  <si>
    <t>取引先名（カナ）</t>
    <phoneticPr fontId="2"/>
  </si>
  <si>
    <t>全角カナ</t>
    <rPh sb="0" eb="1">
      <t>ゼン</t>
    </rPh>
    <phoneticPr fontId="5"/>
  </si>
  <si>
    <t>社名が法人の場合、法人区分を下記のように入力して下さい。　
法人区分が社名の後にある場合
株式会社…（カ   　有限会社…（ユ   合名会社…（メ　合資会社…（シ
法人区分が社名の前にある場合
株式会社…カ）   　有限会社…ユ）   合名会社…メ）　合資会社…シ）</t>
    <rPh sb="0" eb="2">
      <t>シャメイ</t>
    </rPh>
    <rPh sb="3" eb="5">
      <t>ホウジン</t>
    </rPh>
    <rPh sb="6" eb="8">
      <t>バアイ</t>
    </rPh>
    <rPh sb="9" eb="11">
      <t>ホウジン</t>
    </rPh>
    <rPh sb="11" eb="13">
      <t>クブン</t>
    </rPh>
    <rPh sb="14" eb="16">
      <t>カキ</t>
    </rPh>
    <rPh sb="20" eb="22">
      <t>ニュウリョク</t>
    </rPh>
    <rPh sb="24" eb="25">
      <t>クダ</t>
    </rPh>
    <rPh sb="30" eb="32">
      <t>ホウジン</t>
    </rPh>
    <rPh sb="32" eb="34">
      <t>クブン</t>
    </rPh>
    <rPh sb="35" eb="37">
      <t>シャメイ</t>
    </rPh>
    <rPh sb="38" eb="39">
      <t>アト</t>
    </rPh>
    <rPh sb="42" eb="44">
      <t>バアイ</t>
    </rPh>
    <rPh sb="45" eb="49">
      <t>カブシキガイシャ</t>
    </rPh>
    <rPh sb="56" eb="60">
      <t>ユウゲンガイシャ</t>
    </rPh>
    <rPh sb="66" eb="68">
      <t>ゴウメイ</t>
    </rPh>
    <rPh sb="68" eb="70">
      <t>ガイシャ</t>
    </rPh>
    <rPh sb="74" eb="76">
      <t>ゴウシ</t>
    </rPh>
    <rPh sb="76" eb="78">
      <t>ガイシャ</t>
    </rPh>
    <phoneticPr fontId="2"/>
  </si>
  <si>
    <t>カナガワケンセツ（カ
カ）○×ケンセツ</t>
    <phoneticPr fontId="2"/>
  </si>
  <si>
    <t>支店・営業所名</t>
    <rPh sb="0" eb="2">
      <t>シテン</t>
    </rPh>
    <rPh sb="3" eb="6">
      <t>エイギョウショ</t>
    </rPh>
    <rPh sb="6" eb="7">
      <t>メイ</t>
    </rPh>
    <phoneticPr fontId="2"/>
  </si>
  <si>
    <t>関東支店</t>
    <rPh sb="0" eb="2">
      <t>カントウ</t>
    </rPh>
    <rPh sb="2" eb="4">
      <t>シテン</t>
    </rPh>
    <phoneticPr fontId="2"/>
  </si>
  <si>
    <t>支店・営業所名（カナ）</t>
    <rPh sb="0" eb="2">
      <t>シテン</t>
    </rPh>
    <rPh sb="3" eb="6">
      <t>エイギョウショ</t>
    </rPh>
    <rPh sb="6" eb="7">
      <t>メイ</t>
    </rPh>
    <phoneticPr fontId="2"/>
  </si>
  <si>
    <t>カントウシテン</t>
    <phoneticPr fontId="2"/>
  </si>
  <si>
    <t>住所他</t>
    <rPh sb="0" eb="2">
      <t>ジュウショ</t>
    </rPh>
    <rPh sb="2" eb="3">
      <t>ホカ</t>
    </rPh>
    <phoneticPr fontId="2"/>
  </si>
  <si>
    <t>郵便番号</t>
  </si>
  <si>
    <t>XXX-XXXXの形式で半角入力</t>
    <phoneticPr fontId="5"/>
  </si>
  <si>
    <t>住所（カナ）</t>
    <rPh sb="0" eb="2">
      <t>ジュウショ</t>
    </rPh>
    <phoneticPr fontId="2"/>
  </si>
  <si>
    <t>住所１</t>
    <phoneticPr fontId="5"/>
  </si>
  <si>
    <t>都道府県名から入力して下さい。
全角20文字を超える場合、区切りの良い箇所から住所２へ入力して下さい。</t>
    <rPh sb="11" eb="12">
      <t>クダ</t>
    </rPh>
    <rPh sb="16" eb="18">
      <t>ゼンカク</t>
    </rPh>
    <rPh sb="20" eb="22">
      <t>モジ</t>
    </rPh>
    <rPh sb="23" eb="24">
      <t>コ</t>
    </rPh>
    <rPh sb="26" eb="28">
      <t>バアイ</t>
    </rPh>
    <rPh sb="29" eb="31">
      <t>クギ</t>
    </rPh>
    <rPh sb="33" eb="34">
      <t>ヨ</t>
    </rPh>
    <rPh sb="35" eb="37">
      <t>カショ</t>
    </rPh>
    <rPh sb="47" eb="48">
      <t>クダ</t>
    </rPh>
    <phoneticPr fontId="2"/>
  </si>
  <si>
    <t>住所２</t>
    <phoneticPr fontId="2"/>
  </si>
  <si>
    <t>電話番号</t>
  </si>
  <si>
    <t>半角12桁（ハイフンを入れて入力）</t>
    <rPh sb="4" eb="5">
      <t>ケタ</t>
    </rPh>
    <rPh sb="11" eb="12">
      <t>イ</t>
    </rPh>
    <rPh sb="14" eb="16">
      <t>ニュウリョク</t>
    </rPh>
    <phoneticPr fontId="5"/>
  </si>
  <si>
    <t>03-1234-1234</t>
    <phoneticPr fontId="2"/>
  </si>
  <si>
    <t>支払案内書送信ＦＡＸ番号</t>
    <rPh sb="0" eb="2">
      <t>シハライ</t>
    </rPh>
    <rPh sb="2" eb="5">
      <t>アンナイショ</t>
    </rPh>
    <rPh sb="5" eb="7">
      <t>ソウシン</t>
    </rPh>
    <phoneticPr fontId="2"/>
  </si>
  <si>
    <t>03-1234-1235</t>
    <phoneticPr fontId="2"/>
  </si>
  <si>
    <t>担当部署</t>
    <rPh sb="0" eb="4">
      <t>タントウブショ</t>
    </rPh>
    <phoneticPr fontId="2"/>
  </si>
  <si>
    <t>担当者名</t>
    <rPh sb="0" eb="3">
      <t>タントウシャ</t>
    </rPh>
    <rPh sb="3" eb="4">
      <t>メイ</t>
    </rPh>
    <phoneticPr fontId="2"/>
  </si>
  <si>
    <t>適格請求書発行事業者登録番号</t>
    <rPh sb="0" eb="2">
      <t>テキカク</t>
    </rPh>
    <rPh sb="2" eb="5">
      <t>セイキュウショ</t>
    </rPh>
    <rPh sb="5" eb="7">
      <t>ハッコウ</t>
    </rPh>
    <rPh sb="7" eb="10">
      <t>ジギョウシャ</t>
    </rPh>
    <rPh sb="10" eb="12">
      <t>トウロク</t>
    </rPh>
    <rPh sb="12" eb="14">
      <t>バンゴウ</t>
    </rPh>
    <phoneticPr fontId="2"/>
  </si>
  <si>
    <t>半角</t>
    <rPh sb="0" eb="2">
      <t>ハンカク</t>
    </rPh>
    <phoneticPr fontId="5"/>
  </si>
  <si>
    <t>2023年10月より開始される適格請求書等保存方式に基づき税務署から交付される番号（T + 13桁の番号）</t>
    <rPh sb="4" eb="5">
      <t>ネン</t>
    </rPh>
    <rPh sb="7" eb="8">
      <t>ツキ</t>
    </rPh>
    <rPh sb="10" eb="12">
      <t>カイシ</t>
    </rPh>
    <rPh sb="15" eb="17">
      <t>テキカク</t>
    </rPh>
    <rPh sb="17" eb="20">
      <t>セイキュウショ</t>
    </rPh>
    <rPh sb="20" eb="21">
      <t>トウ</t>
    </rPh>
    <rPh sb="21" eb="23">
      <t>ホゾン</t>
    </rPh>
    <rPh sb="23" eb="25">
      <t>ホウシキ</t>
    </rPh>
    <rPh sb="26" eb="27">
      <t>モト</t>
    </rPh>
    <rPh sb="29" eb="32">
      <t>ゼイムショ</t>
    </rPh>
    <rPh sb="34" eb="36">
      <t>コウフ</t>
    </rPh>
    <rPh sb="39" eb="41">
      <t>バンゴウ</t>
    </rPh>
    <phoneticPr fontId="5"/>
  </si>
  <si>
    <t>資本金</t>
    <rPh sb="0" eb="2">
      <t>シホン</t>
    </rPh>
    <rPh sb="2" eb="3">
      <t>キン</t>
    </rPh>
    <phoneticPr fontId="5"/>
  </si>
  <si>
    <t>半角数字（単位：百万円）</t>
    <rPh sb="0" eb="2">
      <t>ハンカク</t>
    </rPh>
    <rPh sb="2" eb="4">
      <t>スウジ</t>
    </rPh>
    <phoneticPr fontId="5"/>
  </si>
  <si>
    <t>百万円未満は切捨てして下さい。</t>
    <rPh sb="0" eb="2">
      <t>ヒャクマン</t>
    </rPh>
    <rPh sb="2" eb="3">
      <t>エン</t>
    </rPh>
    <rPh sb="3" eb="5">
      <t>ミマン</t>
    </rPh>
    <rPh sb="6" eb="8">
      <t>キリス</t>
    </rPh>
    <rPh sb="11" eb="12">
      <t>クダ</t>
    </rPh>
    <phoneticPr fontId="2"/>
  </si>
  <si>
    <r>
      <t xml:space="preserve">本店住所                                                                                                                                                                                                                                                          </t>
    </r>
    <r>
      <rPr>
        <sz val="10"/>
        <rFont val="ＭＳ Ｐゴシック"/>
        <family val="3"/>
        <charset val="128"/>
      </rPr>
      <t>「5　住所他」と異なる場合のみ入力</t>
    </r>
    <rPh sb="0" eb="2">
      <t>ホンテン</t>
    </rPh>
    <rPh sb="2" eb="4">
      <t>ジュウショ</t>
    </rPh>
    <rPh sb="269" eb="271">
      <t>ニュウリョク</t>
    </rPh>
    <phoneticPr fontId="2"/>
  </si>
  <si>
    <t>郵便番号</t>
    <phoneticPr fontId="5"/>
  </si>
  <si>
    <t>振込指定銀行</t>
    <rPh sb="0" eb="2">
      <t>フリコミ</t>
    </rPh>
    <rPh sb="2" eb="4">
      <t>シテイ</t>
    </rPh>
    <rPh sb="4" eb="6">
      <t>ギンコウ</t>
    </rPh>
    <phoneticPr fontId="2"/>
  </si>
  <si>
    <t>金融機関コード</t>
  </si>
  <si>
    <t>半角数字7桁（銀行コード+支店コード）</t>
    <rPh sb="7" eb="9">
      <t>ギンコウ</t>
    </rPh>
    <rPh sb="13" eb="15">
      <t>シテン</t>
    </rPh>
    <phoneticPr fontId="5"/>
  </si>
  <si>
    <t>銀行名</t>
  </si>
  <si>
    <t>店舗名</t>
  </si>
  <si>
    <t>預金種別</t>
    <rPh sb="0" eb="2">
      <t>ヨキン</t>
    </rPh>
    <rPh sb="2" eb="4">
      <t>シュベツ</t>
    </rPh>
    <phoneticPr fontId="2"/>
  </si>
  <si>
    <t>普通 / 当座の選択</t>
    <rPh sb="0" eb="2">
      <t>フツウ</t>
    </rPh>
    <rPh sb="5" eb="7">
      <t>トウザ</t>
    </rPh>
    <rPh sb="8" eb="10">
      <t>センタク</t>
    </rPh>
    <phoneticPr fontId="2"/>
  </si>
  <si>
    <t>該当の預金種別を選択して下さい。</t>
    <rPh sb="0" eb="2">
      <t>ガイトウ</t>
    </rPh>
    <rPh sb="3" eb="5">
      <t>ヨキン</t>
    </rPh>
    <rPh sb="5" eb="7">
      <t>シュベツ</t>
    </rPh>
    <rPh sb="8" eb="10">
      <t>センタク</t>
    </rPh>
    <rPh sb="12" eb="13">
      <t>クダ</t>
    </rPh>
    <phoneticPr fontId="2"/>
  </si>
  <si>
    <t>口座番号</t>
  </si>
  <si>
    <t>半角数字7桁</t>
    <phoneticPr fontId="5"/>
  </si>
  <si>
    <t>口座名義（カナ)</t>
    <phoneticPr fontId="2"/>
  </si>
  <si>
    <t>№4の取引先名（カナ）と同様に入力して下さい。</t>
    <rPh sb="3" eb="5">
      <t>トリヒキ</t>
    </rPh>
    <rPh sb="5" eb="6">
      <t>サキ</t>
    </rPh>
    <rPh sb="6" eb="7">
      <t>メイ</t>
    </rPh>
    <rPh sb="12" eb="14">
      <t>ドウヨウ</t>
    </rPh>
    <rPh sb="15" eb="17">
      <t>ニュウリョク</t>
    </rPh>
    <rPh sb="19" eb="20">
      <t>クダ</t>
    </rPh>
    <phoneticPr fontId="2"/>
  </si>
  <si>
    <t>カナガワケンセツ（カ）カントウシテン</t>
    <phoneticPr fontId="2"/>
  </si>
  <si>
    <t>口座名義</t>
    <phoneticPr fontId="2"/>
  </si>
  <si>
    <t>神奈川建設株式会社　関東支店</t>
    <rPh sb="0" eb="3">
      <t>カナガワ</t>
    </rPh>
    <rPh sb="3" eb="5">
      <t>ケンセツ</t>
    </rPh>
    <rPh sb="10" eb="12">
      <t>カントウ</t>
    </rPh>
    <rPh sb="12" eb="14">
      <t>シテン</t>
    </rPh>
    <phoneticPr fontId="2"/>
  </si>
  <si>
    <t>でんさいネット利用者番号</t>
    <rPh sb="7" eb="10">
      <t>リヨウシャ</t>
    </rPh>
    <rPh sb="10" eb="12">
      <t>バンゴウ</t>
    </rPh>
    <phoneticPr fontId="2"/>
  </si>
  <si>
    <t>半角英数字9桁</t>
    <rPh sb="2" eb="3">
      <t>エイ</t>
    </rPh>
    <rPh sb="6" eb="7">
      <t>ケタ</t>
    </rPh>
    <phoneticPr fontId="5"/>
  </si>
  <si>
    <t>アルファベットは大文字で入力して下さい。</t>
    <rPh sb="8" eb="11">
      <t>オオモジ</t>
    </rPh>
    <rPh sb="12" eb="14">
      <t>ニュウリョク</t>
    </rPh>
    <rPh sb="16" eb="17">
      <t>クダ</t>
    </rPh>
    <phoneticPr fontId="2"/>
  </si>
  <si>
    <t>金融機関コード</t>
    <phoneticPr fontId="2"/>
  </si>
  <si>
    <r>
      <t xml:space="preserve">建設業許可
</t>
    </r>
    <r>
      <rPr>
        <sz val="10"/>
        <rFont val="ＭＳ Ｐゴシック"/>
        <family val="3"/>
        <charset val="128"/>
      </rPr>
      <t>建設業許可番号がある場合のみ入力</t>
    </r>
    <rPh sb="0" eb="2">
      <t>ケンセツ</t>
    </rPh>
    <rPh sb="2" eb="3">
      <t>ギョウ</t>
    </rPh>
    <rPh sb="3" eb="5">
      <t>キョカ</t>
    </rPh>
    <rPh sb="6" eb="9">
      <t>ケンセツギョウ</t>
    </rPh>
    <phoneticPr fontId="5"/>
  </si>
  <si>
    <t>許可区分</t>
    <rPh sb="0" eb="2">
      <t>キョカ</t>
    </rPh>
    <rPh sb="2" eb="4">
      <t>クブン</t>
    </rPh>
    <phoneticPr fontId="5"/>
  </si>
  <si>
    <t>該当する区分を選択して下さい。</t>
    <rPh sb="0" eb="2">
      <t>ガイトウ</t>
    </rPh>
    <rPh sb="4" eb="6">
      <t>クブン</t>
    </rPh>
    <rPh sb="7" eb="9">
      <t>センタク</t>
    </rPh>
    <rPh sb="11" eb="12">
      <t>クダ</t>
    </rPh>
    <phoneticPr fontId="5"/>
  </si>
  <si>
    <t>許可種別区分</t>
    <rPh sb="0" eb="2">
      <t>キョカ</t>
    </rPh>
    <rPh sb="2" eb="4">
      <t>シュベツ</t>
    </rPh>
    <rPh sb="4" eb="6">
      <t>クブン</t>
    </rPh>
    <phoneticPr fontId="5"/>
  </si>
  <si>
    <t>許可番号</t>
    <rPh sb="0" eb="2">
      <t>キョカ</t>
    </rPh>
    <rPh sb="2" eb="4">
      <t>バンゴウ</t>
    </rPh>
    <phoneticPr fontId="5"/>
  </si>
  <si>
    <t>半角数字</t>
    <rPh sb="0" eb="1">
      <t>ハン</t>
    </rPh>
    <phoneticPr fontId="5"/>
  </si>
  <si>
    <t>例：「（般－□□）第〇〇〇〇号」→「〇〇〇〇」にあたる部分の数字のみ入力して下さい。</t>
    <rPh sb="13" eb="14">
      <t>ゴウ</t>
    </rPh>
    <rPh sb="27" eb="29">
      <t>ブブン</t>
    </rPh>
    <rPh sb="29" eb="31">
      <t>スウジ</t>
    </rPh>
    <rPh sb="33" eb="35">
      <t>ニュウリョク</t>
    </rPh>
    <rPh sb="38" eb="39">
      <t>クダ</t>
    </rPh>
    <phoneticPr fontId="2"/>
  </si>
  <si>
    <t>取得日</t>
    <rPh sb="0" eb="3">
      <t>シュトクビ</t>
    </rPh>
    <phoneticPr fontId="2"/>
  </si>
  <si>
    <t>YYYY/MM/DDの形式で半角入力</t>
    <rPh sb="11" eb="13">
      <t>ケイシキ</t>
    </rPh>
    <rPh sb="14" eb="16">
      <t>ハンカク</t>
    </rPh>
    <rPh sb="16" eb="18">
      <t>ニュウリョク</t>
    </rPh>
    <phoneticPr fontId="5"/>
  </si>
  <si>
    <t>最新の取得日を入力して下さい。</t>
    <rPh sb="0" eb="2">
      <t>サイシン</t>
    </rPh>
    <rPh sb="3" eb="6">
      <t>シュトクビ</t>
    </rPh>
    <rPh sb="7" eb="9">
      <t>ニュウリョク</t>
    </rPh>
    <rPh sb="11" eb="12">
      <t>クダ</t>
    </rPh>
    <phoneticPr fontId="2"/>
  </si>
  <si>
    <t>2014年6月1日</t>
    <rPh sb="4" eb="5">
      <t>ネン</t>
    </rPh>
    <rPh sb="6" eb="7">
      <t>ガツ</t>
    </rPh>
    <rPh sb="8" eb="9">
      <t>ヒ</t>
    </rPh>
    <phoneticPr fontId="2"/>
  </si>
  <si>
    <t>許可業種</t>
    <rPh sb="0" eb="4">
      <t>キョカギョウシュ</t>
    </rPh>
    <phoneticPr fontId="2"/>
  </si>
  <si>
    <r>
      <t>業種コード　　　　　　　　　　　　　　　　　　　　　　　　　　　　　　　　　　　　　　　　　　　　　　　　　　　　　　　　　　　　　　　　　　　　　　　　　　　　　　　　　　　　　　　　　　　　　　　　　　　　　　　　　　　　　　　　　　　　　　　　　　　　　　　　　　</t>
    </r>
    <r>
      <rPr>
        <sz val="10"/>
        <rFont val="ＭＳ Ｐゴシック"/>
        <family val="3"/>
        <charset val="128"/>
      </rPr>
      <t xml:space="preserve">該当が無い場合は選択不要 　　　　　　　　　　　　　　　　　　　　　　　　　　　　　　　　　　　　　　　　　　　　　　　　　　　　　　　　　　　　　　　　　　　　　　　　　　　　　　　　　　　　　　　　　　　　　　　　　　　　　　　　　　　　　　　　　　(業種1のみ・もしくは業種1、2
のみ選択でも可）     </t>
    </r>
    <r>
      <rPr>
        <b/>
        <sz val="10"/>
        <rFont val="ＭＳ Ｐゴシック"/>
        <family val="3"/>
        <charset val="128"/>
      </rPr>
      <t xml:space="preserve">                                                                                                                                                                                                                                                                   </t>
    </r>
    <rPh sb="0" eb="2">
      <t>ギョウシュ</t>
    </rPh>
    <rPh sb="135" eb="137">
      <t>ガイトウ</t>
    </rPh>
    <rPh sb="138" eb="139">
      <t>ナ</t>
    </rPh>
    <rPh sb="140" eb="142">
      <t>バアイ</t>
    </rPh>
    <rPh sb="143" eb="145">
      <t>センタク</t>
    </rPh>
    <rPh sb="145" eb="147">
      <t>フヨウ</t>
    </rPh>
    <rPh sb="263" eb="265">
      <t>ギョウシュ</t>
    </rPh>
    <rPh sb="273" eb="275">
      <t>ギョウシュ</t>
    </rPh>
    <rPh sb="281" eb="283">
      <t>センタク</t>
    </rPh>
    <rPh sb="285" eb="286">
      <t>カ</t>
    </rPh>
    <phoneticPr fontId="2"/>
  </si>
  <si>
    <t>業種１</t>
    <rPh sb="0" eb="2">
      <t>ギョウシュ</t>
    </rPh>
    <phoneticPr fontId="5"/>
  </si>
  <si>
    <t>半角数字3桁</t>
    <rPh sb="0" eb="1">
      <t>ハン</t>
    </rPh>
    <rPh sb="5" eb="6">
      <t>ケタ</t>
    </rPh>
    <phoneticPr fontId="5"/>
  </si>
  <si>
    <t>&gt;&gt; 「業種コード」シートに進む</t>
    <phoneticPr fontId="2"/>
  </si>
  <si>
    <t>業種２</t>
    <rPh sb="0" eb="2">
      <t>ギョウシュ</t>
    </rPh>
    <phoneticPr fontId="5"/>
  </si>
  <si>
    <t>業種３</t>
    <rPh sb="0" eb="2">
      <t>ギョウシュ</t>
    </rPh>
    <phoneticPr fontId="5"/>
  </si>
  <si>
    <r>
      <t>取引情報</t>
    </r>
    <r>
      <rPr>
        <sz val="10"/>
        <color indexed="10"/>
        <rFont val="ＭＳ Ｐゴシック"/>
        <family val="3"/>
        <charset val="128"/>
      </rPr>
      <t xml:space="preserve">
</t>
    </r>
    <r>
      <rPr>
        <b/>
        <sz val="10"/>
        <color indexed="10"/>
        <rFont val="ＭＳ Ｐゴシック"/>
        <family val="3"/>
        <charset val="128"/>
      </rPr>
      <t>※新規取引の場合は必ず入力</t>
    </r>
    <rPh sb="0" eb="2">
      <t>トリヒキ</t>
    </rPh>
    <rPh sb="2" eb="4">
      <t>ジョウホウ</t>
    </rPh>
    <rPh sb="6" eb="8">
      <t>シンキ</t>
    </rPh>
    <rPh sb="8" eb="10">
      <t>トリヒキ</t>
    </rPh>
    <rPh sb="11" eb="13">
      <t>バアイ</t>
    </rPh>
    <rPh sb="14" eb="15">
      <t>カナラ</t>
    </rPh>
    <rPh sb="16" eb="18">
      <t>ニュウリョク</t>
    </rPh>
    <phoneticPr fontId="2"/>
  </si>
  <si>
    <t>納入部署／納入作業所</t>
    <rPh sb="0" eb="2">
      <t>ノウニュウ</t>
    </rPh>
    <rPh sb="2" eb="4">
      <t>ブショ</t>
    </rPh>
    <rPh sb="5" eb="10">
      <t>ノウニュウサギョウショ</t>
    </rPh>
    <phoneticPr fontId="2"/>
  </si>
  <si>
    <t>弊社の作業所名もしくは部署名を入力して下さい。</t>
    <rPh sb="0" eb="2">
      <t>ヘイシャ</t>
    </rPh>
    <rPh sb="3" eb="5">
      <t>サギョウ</t>
    </rPh>
    <rPh sb="5" eb="6">
      <t>ショ</t>
    </rPh>
    <rPh sb="6" eb="7">
      <t>メイ</t>
    </rPh>
    <rPh sb="11" eb="13">
      <t>ブショ</t>
    </rPh>
    <rPh sb="13" eb="14">
      <t>メイ</t>
    </rPh>
    <rPh sb="15" eb="17">
      <t>ニュウリョク</t>
    </rPh>
    <rPh sb="19" eb="20">
      <t>クダ</t>
    </rPh>
    <phoneticPr fontId="2"/>
  </si>
  <si>
    <t>取引内容</t>
    <rPh sb="0" eb="2">
      <t>トリヒキ</t>
    </rPh>
    <rPh sb="2" eb="4">
      <t>ナイヨウ</t>
    </rPh>
    <phoneticPr fontId="2"/>
  </si>
  <si>
    <t>取引内容を具体的に入力して下さい。</t>
    <rPh sb="0" eb="2">
      <t>トリヒキ</t>
    </rPh>
    <rPh sb="2" eb="4">
      <t>ナイヨウ</t>
    </rPh>
    <rPh sb="5" eb="8">
      <t>グタイテキ</t>
    </rPh>
    <rPh sb="9" eb="11">
      <t>ニュウリョク</t>
    </rPh>
    <rPh sb="13" eb="14">
      <t>クダ</t>
    </rPh>
    <phoneticPr fontId="2"/>
  </si>
  <si>
    <t>鉄筋　生コン納入　警備　等</t>
    <rPh sb="0" eb="2">
      <t>テッキン</t>
    </rPh>
    <rPh sb="3" eb="4">
      <t>ナマ</t>
    </rPh>
    <rPh sb="6" eb="8">
      <t>ノウニュウ</t>
    </rPh>
    <rPh sb="9" eb="11">
      <t>ケイビ</t>
    </rPh>
    <rPh sb="12" eb="13">
      <t>トウ</t>
    </rPh>
    <phoneticPr fontId="2"/>
  </si>
  <si>
    <t>材工区分</t>
    <rPh sb="0" eb="1">
      <t>ザイ</t>
    </rPh>
    <rPh sb="2" eb="4">
      <t>クブン</t>
    </rPh>
    <phoneticPr fontId="2"/>
  </si>
  <si>
    <t>取引先登録票印刷に進む</t>
    <rPh sb="9" eb="10">
      <t>スス</t>
    </rPh>
    <phoneticPr fontId="2"/>
  </si>
  <si>
    <t>－－－＞</t>
    <phoneticPr fontId="5"/>
  </si>
  <si>
    <t>入力シートに戻る</t>
    <rPh sb="0" eb="2">
      <t>ニュウリョク</t>
    </rPh>
    <rPh sb="6" eb="7">
      <t>モド</t>
    </rPh>
    <phoneticPr fontId="5"/>
  </si>
  <si>
    <t>■業種コード表</t>
    <rPh sb="1" eb="3">
      <t>ギョウシュ</t>
    </rPh>
    <rPh sb="6" eb="7">
      <t>ヒョウ</t>
    </rPh>
    <phoneticPr fontId="5"/>
  </si>
  <si>
    <t>　※「順位」の欄にカーソルをあわせ取扱高が多い順に「業種１」「業種２」「業種３」を選択して下さい。</t>
    <rPh sb="3" eb="5">
      <t>ジュンイ</t>
    </rPh>
    <rPh sb="7" eb="8">
      <t>ラン</t>
    </rPh>
    <rPh sb="17" eb="19">
      <t>トリアツカイ</t>
    </rPh>
    <rPh sb="19" eb="20">
      <t>ダカ</t>
    </rPh>
    <rPh sb="21" eb="22">
      <t>オオ</t>
    </rPh>
    <rPh sb="23" eb="24">
      <t>ジュン</t>
    </rPh>
    <rPh sb="26" eb="28">
      <t>ギョウシュ</t>
    </rPh>
    <rPh sb="41" eb="43">
      <t>センタク</t>
    </rPh>
    <rPh sb="45" eb="46">
      <t>クダ</t>
    </rPh>
    <phoneticPr fontId="5"/>
  </si>
  <si>
    <t>：業種が設定されていません。業種を設定して下さい。</t>
    <rPh sb="1" eb="3">
      <t>ギョウシュ</t>
    </rPh>
    <rPh sb="4" eb="6">
      <t>セッテイ</t>
    </rPh>
    <rPh sb="14" eb="16">
      <t>ギョウシュ</t>
    </rPh>
    <rPh sb="17" eb="19">
      <t>セッテイ</t>
    </rPh>
    <rPh sb="21" eb="22">
      <t>クダ</t>
    </rPh>
    <phoneticPr fontId="5"/>
  </si>
  <si>
    <t>【外注】</t>
    <rPh sb="1" eb="3">
      <t>ガイチュウ</t>
    </rPh>
    <phoneticPr fontId="5"/>
  </si>
  <si>
    <t>順位</t>
    <rPh sb="0" eb="2">
      <t>ジュンイ</t>
    </rPh>
    <phoneticPr fontId="5"/>
  </si>
  <si>
    <t>業種ｺｰﾄﾞ</t>
    <rPh sb="0" eb="2">
      <t>ギョウシュ</t>
    </rPh>
    <phoneticPr fontId="15"/>
  </si>
  <si>
    <t>工　　種</t>
    <rPh sb="0" eb="1">
      <t>コウ</t>
    </rPh>
    <rPh sb="3" eb="4">
      <t>タネ</t>
    </rPh>
    <phoneticPr fontId="5"/>
  </si>
  <si>
    <t>摘要</t>
    <phoneticPr fontId="5"/>
  </si>
  <si>
    <t>仮設工事</t>
    <phoneticPr fontId="5"/>
  </si>
  <si>
    <t>仮設（建方・解体・移設・内装）・仮設電気・仮設給排水（配線・仮設空調）</t>
    <rPh sb="12" eb="14">
      <t>ナイソウ</t>
    </rPh>
    <phoneticPr fontId="5"/>
  </si>
  <si>
    <t>測量工事</t>
  </si>
  <si>
    <t>墨だし・基本測量・測定試験・調査・基本設計・模型</t>
    <phoneticPr fontId="5"/>
  </si>
  <si>
    <t>ボーリング工事</t>
  </si>
  <si>
    <t>機械施工工事</t>
    <phoneticPr fontId="5"/>
  </si>
  <si>
    <t>カッター工含む</t>
  </si>
  <si>
    <t>残土運搬工事</t>
  </si>
  <si>
    <t>産業廃棄物を除く</t>
  </si>
  <si>
    <t>杭打工事</t>
  </si>
  <si>
    <t>深礎・現場造成杭・既成杭・重機持込材除</t>
    <phoneticPr fontId="5"/>
  </si>
  <si>
    <t>地盤改良工事</t>
  </si>
  <si>
    <t>薬液注入等含む</t>
  </si>
  <si>
    <t>山留工事</t>
  </si>
  <si>
    <t>ｱｰｽｱﾝｶｰ・法面吹付含</t>
  </si>
  <si>
    <t>鳶土工事</t>
  </si>
  <si>
    <t>くさび形構造足場材工・機械掘削</t>
    <rPh sb="3" eb="4">
      <t>ガタ</t>
    </rPh>
    <rPh sb="4" eb="6">
      <t>コウゾウ</t>
    </rPh>
    <rPh sb="6" eb="8">
      <t>アシバ</t>
    </rPh>
    <rPh sb="8" eb="9">
      <t>ザイ</t>
    </rPh>
    <rPh sb="9" eb="10">
      <t>コウ</t>
    </rPh>
    <phoneticPr fontId="15"/>
  </si>
  <si>
    <t>鉄筋工事</t>
  </si>
  <si>
    <t>鉄骨工事</t>
  </si>
  <si>
    <t>建方のみは鳶土工へ</t>
    <rPh sb="5" eb="6">
      <t>トビ</t>
    </rPh>
    <rPh sb="6" eb="7">
      <t>ツチ</t>
    </rPh>
    <rPh sb="7" eb="8">
      <t>コウ</t>
    </rPh>
    <phoneticPr fontId="15"/>
  </si>
  <si>
    <t>型枠工事</t>
  </si>
  <si>
    <t>ガス圧接工事</t>
  </si>
  <si>
    <t>　</t>
  </si>
  <si>
    <t>コンクリート圧送工事</t>
  </si>
  <si>
    <t>はつり工事</t>
  </si>
  <si>
    <t>組積（石積）工事</t>
  </si>
  <si>
    <t>ALC・ｽﾊﾟﾝｸﾘｰﾄ・穴あき成型版・ｺﾝｸﾘｰﾄﾌﾞﾛｯｸ</t>
    <phoneticPr fontId="15"/>
  </si>
  <si>
    <t>防水・止水工事</t>
  </si>
  <si>
    <t>一般防水・ｱｽﾌｧﾙﾄ－・ｼｰﾄ－・塗布、塗膜・コーキング防水</t>
    <phoneticPr fontId="5"/>
  </si>
  <si>
    <t>石工事</t>
  </si>
  <si>
    <t>材工共</t>
  </si>
  <si>
    <t>タイル工事</t>
  </si>
  <si>
    <t>木工事</t>
  </si>
  <si>
    <t>造作大工・家具工・造作家具工</t>
    <phoneticPr fontId="5"/>
  </si>
  <si>
    <t>金属（金物）工事</t>
  </si>
  <si>
    <t>金属加工取付・鍛冶工事・ﾎｰﾙｲﾝｱﾝｶｰ・板金・屋根工事・内装金属他</t>
    <rPh sb="34" eb="35">
      <t>ホカ</t>
    </rPh>
    <phoneticPr fontId="5"/>
  </si>
  <si>
    <t>左官工事</t>
  </si>
  <si>
    <t>金属建具工事</t>
  </si>
  <si>
    <t>サッシ・シャッター</t>
    <phoneticPr fontId="5"/>
  </si>
  <si>
    <t>木製建具工事</t>
  </si>
  <si>
    <t>硝子工事</t>
  </si>
  <si>
    <t>ガラスブロック・ステンドグラス</t>
    <phoneticPr fontId="5"/>
  </si>
  <si>
    <t>塗装工事</t>
  </si>
  <si>
    <t>壁仕上げ等看板・吹き付け</t>
    <rPh sb="0" eb="1">
      <t>カベ</t>
    </rPh>
    <rPh sb="1" eb="3">
      <t>シア</t>
    </rPh>
    <rPh sb="4" eb="5">
      <t>トウ</t>
    </rPh>
    <phoneticPr fontId="15"/>
  </si>
  <si>
    <t>内装工事</t>
  </si>
  <si>
    <t>カーテン・畳・フローリング・ボード関係・クロス関係</t>
    <rPh sb="23" eb="25">
      <t>カンケイ</t>
    </rPh>
    <phoneticPr fontId="5"/>
  </si>
  <si>
    <t>雑工事</t>
  </si>
  <si>
    <t>清掃・磨き等</t>
  </si>
  <si>
    <t>解体工事</t>
  </si>
  <si>
    <t>解体（手壊し・機械壊し）・曳き家工事</t>
    <phoneticPr fontId="5"/>
  </si>
  <si>
    <t>外構工事</t>
  </si>
  <si>
    <t>造園工事（外構・ﾃﾆｽｺｰﾄ）・フェンス・スポーツ遊戯施設・造園、植栽</t>
    <phoneticPr fontId="5"/>
  </si>
  <si>
    <t>舗装工事</t>
  </si>
  <si>
    <t>ILB舗装</t>
    <rPh sb="3" eb="5">
      <t>ホソウ</t>
    </rPh>
    <phoneticPr fontId="15"/>
  </si>
  <si>
    <t>浚渫埋立工事</t>
  </si>
  <si>
    <t>潜水工事</t>
  </si>
  <si>
    <t>電気設備工事</t>
  </si>
  <si>
    <t>給排水衛生工事</t>
  </si>
  <si>
    <t>ガス工事・屋外給排水含・配管工事</t>
    <phoneticPr fontId="5"/>
  </si>
  <si>
    <t>空調換気排煙工事</t>
  </si>
  <si>
    <t>搬送材設備工事</t>
  </si>
  <si>
    <t>ﾀﾞﾑｳｪｰﾀｰ・EV・ESC</t>
  </si>
  <si>
    <t>研磨工事</t>
    <phoneticPr fontId="5"/>
  </si>
  <si>
    <t>サイン工事</t>
    <phoneticPr fontId="5"/>
  </si>
  <si>
    <t>ユニット工事</t>
    <phoneticPr fontId="5"/>
  </si>
  <si>
    <t>キッチン・バス</t>
    <phoneticPr fontId="5"/>
  </si>
  <si>
    <t>特殊躯体工事</t>
    <phoneticPr fontId="5"/>
  </si>
  <si>
    <t>PC、GRC</t>
    <phoneticPr fontId="5"/>
  </si>
  <si>
    <t>その他工事</t>
  </si>
  <si>
    <t>ﾄﾝﾈﾙ・ｼｰﾙﾄﾞ掘削工事</t>
  </si>
  <si>
    <t>重機土工</t>
    <phoneticPr fontId="5"/>
  </si>
  <si>
    <t>推進工事</t>
    <phoneticPr fontId="5"/>
  </si>
  <si>
    <t>伐開除根工事</t>
  </si>
  <si>
    <t>機械主体</t>
    <phoneticPr fontId="5"/>
  </si>
  <si>
    <t>重量鳶工事</t>
  </si>
  <si>
    <t>機械等重量物の設置</t>
    <rPh sb="0" eb="2">
      <t>キカイ</t>
    </rPh>
    <rPh sb="2" eb="3">
      <t>トウ</t>
    </rPh>
    <rPh sb="3" eb="5">
      <t>ジュウリョウ</t>
    </rPh>
    <rPh sb="5" eb="6">
      <t>ブツ</t>
    </rPh>
    <rPh sb="7" eb="9">
      <t>セッチ</t>
    </rPh>
    <phoneticPr fontId="5"/>
  </si>
  <si>
    <t>揚重機工事</t>
    <phoneticPr fontId="5"/>
  </si>
  <si>
    <t>オペ付き重機械</t>
    <phoneticPr fontId="5"/>
  </si>
  <si>
    <t>※該当するものがない場合、選択不要</t>
    <rPh sb="1" eb="3">
      <t>ガイトウ</t>
    </rPh>
    <rPh sb="10" eb="12">
      <t>バアイ</t>
    </rPh>
    <rPh sb="13" eb="17">
      <t>センタクフヨウ</t>
    </rPh>
    <phoneticPr fontId="5"/>
  </si>
  <si>
    <t>【材料】</t>
    <rPh sb="1" eb="3">
      <t>ザイリョウ</t>
    </rPh>
    <phoneticPr fontId="5"/>
  </si>
  <si>
    <t>木材</t>
  </si>
  <si>
    <t>鋼材・金物</t>
  </si>
  <si>
    <t>生コン・セメント</t>
    <phoneticPr fontId="15"/>
  </si>
  <si>
    <t>コンクリート製品</t>
  </si>
  <si>
    <t>骨材・土石</t>
  </si>
  <si>
    <t>火薬</t>
  </si>
  <si>
    <t>電気材料</t>
  </si>
  <si>
    <t>機械・工具部品</t>
  </si>
  <si>
    <t>車輌運搬具</t>
  </si>
  <si>
    <t>仮設ハウス</t>
  </si>
  <si>
    <t>仮設機材</t>
  </si>
  <si>
    <t>燃料油脂</t>
  </si>
  <si>
    <t>ガソリンスタンド・酸素・ｱｾﾁﾚﾝ等</t>
    <phoneticPr fontId="5"/>
  </si>
  <si>
    <t>機械賃借(ﾘｰｽ)</t>
  </si>
  <si>
    <t>仮設機材・一般機械</t>
    <phoneticPr fontId="5"/>
  </si>
  <si>
    <t>修繕</t>
  </si>
  <si>
    <t>運搬</t>
  </si>
  <si>
    <t>一般運送業・産業廃棄物運搬</t>
    <phoneticPr fontId="5"/>
  </si>
  <si>
    <t>式典</t>
  </si>
  <si>
    <t>電気保安管理事務所</t>
  </si>
  <si>
    <t>ガードマン</t>
  </si>
  <si>
    <t>交通誘導員</t>
  </si>
  <si>
    <t>その他材料</t>
  </si>
  <si>
    <t>小規模金物店</t>
  </si>
  <si>
    <t>その他経費</t>
  </si>
  <si>
    <t>食料品等</t>
  </si>
  <si>
    <r>
      <rPr>
        <b/>
        <u/>
        <sz val="16"/>
        <rFont val="ＭＳ Ｐゴシック"/>
        <family val="3"/>
        <charset val="128"/>
      </rPr>
      <t>　取　　引　　先　　登　　録　　票　</t>
    </r>
    <rPh sb="1" eb="2">
      <t>トリ</t>
    </rPh>
    <rPh sb="4" eb="5">
      <t>イン</t>
    </rPh>
    <rPh sb="7" eb="8">
      <t>サキ</t>
    </rPh>
    <rPh sb="10" eb="11">
      <t>ノボル</t>
    </rPh>
    <rPh sb="13" eb="14">
      <t>ロク</t>
    </rPh>
    <rPh sb="16" eb="17">
      <t>ヒョウ</t>
    </rPh>
    <phoneticPr fontId="2"/>
  </si>
  <si>
    <r>
      <rPr>
        <sz val="10"/>
        <rFont val="ＭＳ Ｐゴシック"/>
        <family val="3"/>
        <charset val="128"/>
      </rPr>
      <t>取</t>
    </r>
    <r>
      <rPr>
        <sz val="10"/>
        <rFont val="Century Gothic"/>
        <family val="2"/>
      </rPr>
      <t xml:space="preserve"> </t>
    </r>
    <r>
      <rPr>
        <sz val="10"/>
        <rFont val="ＭＳ Ｐゴシック"/>
        <family val="3"/>
        <charset val="128"/>
      </rPr>
      <t>引</t>
    </r>
    <r>
      <rPr>
        <sz val="10"/>
        <rFont val="Century Gothic"/>
        <family val="2"/>
      </rPr>
      <t xml:space="preserve"> </t>
    </r>
    <r>
      <rPr>
        <sz val="10"/>
        <rFont val="ＭＳ Ｐゴシック"/>
        <family val="3"/>
        <charset val="128"/>
      </rPr>
      <t>先</t>
    </r>
    <r>
      <rPr>
        <sz val="10"/>
        <rFont val="Century Gothic"/>
        <family val="2"/>
      </rPr>
      <t xml:space="preserve"> </t>
    </r>
    <r>
      <rPr>
        <sz val="10"/>
        <rFont val="ＭＳ Ｐゴシック"/>
        <family val="3"/>
        <charset val="128"/>
      </rPr>
      <t>コ</t>
    </r>
    <r>
      <rPr>
        <sz val="10"/>
        <rFont val="Century Gothic"/>
        <family val="2"/>
      </rPr>
      <t xml:space="preserve"> </t>
    </r>
    <r>
      <rPr>
        <sz val="10"/>
        <rFont val="ＭＳ Ｐゴシック"/>
        <family val="3"/>
        <charset val="128"/>
      </rPr>
      <t>ー</t>
    </r>
    <r>
      <rPr>
        <sz val="10"/>
        <rFont val="Century Gothic"/>
        <family val="2"/>
      </rPr>
      <t xml:space="preserve"> </t>
    </r>
    <r>
      <rPr>
        <sz val="10"/>
        <rFont val="ＭＳ Ｐゴシック"/>
        <family val="3"/>
        <charset val="128"/>
      </rPr>
      <t>ド</t>
    </r>
    <rPh sb="0" eb="1">
      <t>トリ</t>
    </rPh>
    <rPh sb="2" eb="3">
      <t>ヒ</t>
    </rPh>
    <rPh sb="4" eb="5">
      <t>サキ</t>
    </rPh>
    <phoneticPr fontId="2"/>
  </si>
  <si>
    <r>
      <rPr>
        <b/>
        <sz val="12"/>
        <rFont val="ＭＳ ゴシック"/>
        <family val="3"/>
        <charset val="128"/>
      </rPr>
      <t>飛島建設株式会社　　　　　</t>
    </r>
    <rPh sb="0" eb="2">
      <t>トビシマ</t>
    </rPh>
    <rPh sb="2" eb="4">
      <t>ケンセツ</t>
    </rPh>
    <rPh sb="4" eb="6">
      <t>カブシキ</t>
    </rPh>
    <rPh sb="6" eb="8">
      <t>カイシャ</t>
    </rPh>
    <phoneticPr fontId="2"/>
  </si>
  <si>
    <r>
      <rPr>
        <b/>
        <sz val="10"/>
        <rFont val="ＭＳ ゴシック"/>
        <family val="3"/>
        <charset val="128"/>
      </rPr>
      <t>支店　御中</t>
    </r>
    <phoneticPr fontId="2"/>
  </si>
  <si>
    <r>
      <rPr>
        <sz val="10"/>
        <color indexed="10"/>
        <rFont val="ＭＳ ゴシック"/>
        <family val="3"/>
        <charset val="128"/>
      </rPr>
      <t>当社は別途記載事項の「取引代金支払いに関する確認事項」を了承の上、以下のとおり登録をします。</t>
    </r>
    <rPh sb="0" eb="2">
      <t>トウシャ</t>
    </rPh>
    <rPh sb="3" eb="5">
      <t>ベット</t>
    </rPh>
    <rPh sb="5" eb="7">
      <t>キサイ</t>
    </rPh>
    <rPh sb="7" eb="9">
      <t>ジコウ</t>
    </rPh>
    <rPh sb="11" eb="13">
      <t>トリヒキ</t>
    </rPh>
    <rPh sb="13" eb="15">
      <t>ダイキン</t>
    </rPh>
    <rPh sb="15" eb="17">
      <t>シハラ</t>
    </rPh>
    <rPh sb="19" eb="20">
      <t>カン</t>
    </rPh>
    <rPh sb="22" eb="24">
      <t>カクニン</t>
    </rPh>
    <rPh sb="24" eb="26">
      <t>ジコウ</t>
    </rPh>
    <rPh sb="28" eb="30">
      <t>リョウショウ</t>
    </rPh>
    <rPh sb="31" eb="32">
      <t>ウエ</t>
    </rPh>
    <rPh sb="33" eb="35">
      <t>イカ</t>
    </rPh>
    <rPh sb="39" eb="41">
      <t>トウロク</t>
    </rPh>
    <phoneticPr fontId="2"/>
  </si>
  <si>
    <r>
      <rPr>
        <sz val="9"/>
        <rFont val="ＭＳ Ｐゴシック"/>
        <family val="3"/>
        <charset val="128"/>
      </rPr>
      <t>登録種別</t>
    </r>
    <rPh sb="0" eb="2">
      <t>トウロク</t>
    </rPh>
    <rPh sb="2" eb="4">
      <t>シュベツ</t>
    </rPh>
    <phoneticPr fontId="2"/>
  </si>
  <si>
    <r>
      <rPr>
        <sz val="12"/>
        <rFont val="ＭＳ Ｐゴシック"/>
        <family val="3"/>
        <charset val="128"/>
      </rPr>
      <t>会社名（事業所名）および代表者名</t>
    </r>
    <rPh sb="0" eb="3">
      <t>カイシャメイ</t>
    </rPh>
    <rPh sb="4" eb="6">
      <t>ジギョウ</t>
    </rPh>
    <rPh sb="6" eb="7">
      <t>トコロ</t>
    </rPh>
    <rPh sb="7" eb="8">
      <t>メイ</t>
    </rPh>
    <rPh sb="12" eb="14">
      <t>ダイヒョウ</t>
    </rPh>
    <rPh sb="14" eb="15">
      <t>モノ</t>
    </rPh>
    <rPh sb="15" eb="16">
      <t>メイ</t>
    </rPh>
    <phoneticPr fontId="2"/>
  </si>
  <si>
    <r>
      <rPr>
        <sz val="6"/>
        <color indexed="10"/>
        <rFont val="ＭＳ Ｐゴシック"/>
        <family val="3"/>
        <charset val="128"/>
      </rPr>
      <t>取引先コード</t>
    </r>
    <rPh sb="0" eb="2">
      <t>トリヒキ</t>
    </rPh>
    <rPh sb="2" eb="3">
      <t>サキ</t>
    </rPh>
    <phoneticPr fontId="2"/>
  </si>
  <si>
    <r>
      <rPr>
        <sz val="7"/>
        <rFont val="ＭＳ Ｐゴシック"/>
        <family val="3"/>
        <charset val="128"/>
      </rPr>
      <t>フリガナ</t>
    </r>
    <phoneticPr fontId="2"/>
  </si>
  <si>
    <r>
      <rPr>
        <sz val="10"/>
        <rFont val="ＭＳ Ｐゴシック"/>
        <family val="3"/>
        <charset val="128"/>
      </rPr>
      <t>会社名</t>
    </r>
    <rPh sb="0" eb="3">
      <t>カイシャメイ</t>
    </rPh>
    <phoneticPr fontId="2"/>
  </si>
  <si>
    <r>
      <rPr>
        <sz val="10"/>
        <rFont val="ＭＳ Ｐゴシック"/>
        <family val="3"/>
        <charset val="128"/>
      </rPr>
      <t>支　　店
営業所名</t>
    </r>
    <rPh sb="0" eb="1">
      <t>ササ</t>
    </rPh>
    <rPh sb="3" eb="4">
      <t>ミセ</t>
    </rPh>
    <rPh sb="5" eb="8">
      <t>エイギョウショ</t>
    </rPh>
    <rPh sb="8" eb="9">
      <t>メイ</t>
    </rPh>
    <phoneticPr fontId="2"/>
  </si>
  <si>
    <r>
      <rPr>
        <sz val="10"/>
        <rFont val="ＭＳ Ｐゴシック"/>
        <family val="3"/>
        <charset val="128"/>
      </rPr>
      <t>住所</t>
    </r>
    <rPh sb="0" eb="2">
      <t>ジュウショ</t>
    </rPh>
    <phoneticPr fontId="2"/>
  </si>
  <si>
    <r>
      <rPr>
        <b/>
        <sz val="9"/>
        <rFont val="ＭＳ Ｐゴシック"/>
        <family val="3"/>
        <charset val="128"/>
      </rPr>
      <t>〒</t>
    </r>
    <phoneticPr fontId="2"/>
  </si>
  <si>
    <r>
      <rPr>
        <sz val="10"/>
        <rFont val="ＭＳ Ｐゴシック"/>
        <family val="3"/>
        <charset val="128"/>
      </rPr>
      <t>電話番号</t>
    </r>
    <rPh sb="0" eb="2">
      <t>デンワ</t>
    </rPh>
    <rPh sb="2" eb="4">
      <t>バンゴウ</t>
    </rPh>
    <phoneticPr fontId="2"/>
  </si>
  <si>
    <r>
      <rPr>
        <sz val="8"/>
        <rFont val="ＭＳ Ｐゴシック"/>
        <family val="3"/>
        <charset val="128"/>
      </rPr>
      <t>支払案内書
送信</t>
    </r>
    <r>
      <rPr>
        <sz val="8"/>
        <rFont val="Century Gothic"/>
        <family val="2"/>
      </rPr>
      <t>FAX</t>
    </r>
    <r>
      <rPr>
        <sz val="8"/>
        <rFont val="ＭＳ Ｐゴシック"/>
        <family val="3"/>
        <charset val="128"/>
      </rPr>
      <t>番号</t>
    </r>
    <rPh sb="0" eb="2">
      <t>シハライ</t>
    </rPh>
    <rPh sb="2" eb="5">
      <t>アンナイショ</t>
    </rPh>
    <rPh sb="6" eb="7">
      <t>ソウ</t>
    </rPh>
    <rPh sb="7" eb="8">
      <t>シン</t>
    </rPh>
    <rPh sb="11" eb="13">
      <t>バンゴウ</t>
    </rPh>
    <phoneticPr fontId="2"/>
  </si>
  <si>
    <t>適格請求書発行事業者登録番号</t>
    <phoneticPr fontId="2"/>
  </si>
  <si>
    <r>
      <rPr>
        <sz val="10"/>
        <rFont val="ＭＳ Ｐゴシック"/>
        <family val="3"/>
        <charset val="128"/>
      </rPr>
      <t>担当部署</t>
    </r>
    <rPh sb="0" eb="2">
      <t>タントウ</t>
    </rPh>
    <rPh sb="2" eb="4">
      <t>ブショ</t>
    </rPh>
    <phoneticPr fontId="2"/>
  </si>
  <si>
    <r>
      <rPr>
        <sz val="10"/>
        <rFont val="ＭＳ Ｐゴシック"/>
        <family val="3"/>
        <charset val="128"/>
      </rPr>
      <t>担当者名</t>
    </r>
    <rPh sb="0" eb="3">
      <t>タントウシャ</t>
    </rPh>
    <rPh sb="3" eb="4">
      <t>メイ</t>
    </rPh>
    <phoneticPr fontId="2"/>
  </si>
  <si>
    <r>
      <rPr>
        <sz val="10"/>
        <rFont val="ＭＳ Ｐゴシック"/>
        <family val="3"/>
        <charset val="128"/>
      </rPr>
      <t>登記上の
本店住所</t>
    </r>
    <rPh sb="0" eb="3">
      <t>トウキジョウ</t>
    </rPh>
    <rPh sb="5" eb="7">
      <t>ホンテン</t>
    </rPh>
    <rPh sb="7" eb="9">
      <t>ジュウショ</t>
    </rPh>
    <phoneticPr fontId="2"/>
  </si>
  <si>
    <r>
      <rPr>
        <sz val="8"/>
        <rFont val="ＭＳ Ｐゴシック"/>
        <family val="3"/>
        <charset val="128"/>
      </rPr>
      <t>振込指定銀行</t>
    </r>
    <rPh sb="0" eb="2">
      <t>フリコミ</t>
    </rPh>
    <rPh sb="2" eb="4">
      <t>シテイ</t>
    </rPh>
    <rPh sb="4" eb="6">
      <t>ギンコウ</t>
    </rPh>
    <phoneticPr fontId="2"/>
  </si>
  <si>
    <r>
      <rPr>
        <sz val="10"/>
        <rFont val="ＭＳ Ｐゴシック"/>
        <family val="3"/>
        <charset val="128"/>
      </rPr>
      <t>コード</t>
    </r>
  </si>
  <si>
    <r>
      <rPr>
        <sz val="10"/>
        <rFont val="ＭＳ Ｐゴシック"/>
        <family val="3"/>
        <charset val="128"/>
      </rPr>
      <t>口座番号</t>
    </r>
    <rPh sb="0" eb="2">
      <t>コウザ</t>
    </rPh>
    <rPh sb="2" eb="4">
      <t>バンゴウ</t>
    </rPh>
    <phoneticPr fontId="2"/>
  </si>
  <si>
    <r>
      <rPr>
        <sz val="10"/>
        <rFont val="ＭＳ Ｐゴシック"/>
        <family val="3"/>
        <charset val="128"/>
      </rPr>
      <t>銀行名
支店名</t>
    </r>
    <rPh sb="0" eb="3">
      <t>ギンコウメイ</t>
    </rPh>
    <rPh sb="4" eb="7">
      <t>シテンメイ</t>
    </rPh>
    <phoneticPr fontId="2"/>
  </si>
  <si>
    <r>
      <rPr>
        <sz val="10"/>
        <rFont val="ＭＳ Ｐゴシック"/>
        <family val="3"/>
        <charset val="128"/>
      </rPr>
      <t>口座
名義</t>
    </r>
    <rPh sb="0" eb="2">
      <t>コウザ</t>
    </rPh>
    <rPh sb="3" eb="5">
      <t>メイギ</t>
    </rPh>
    <phoneticPr fontId="2"/>
  </si>
  <si>
    <r>
      <rPr>
        <sz val="8"/>
        <rFont val="ＭＳ Ｐゴシック"/>
        <family val="3"/>
        <charset val="128"/>
      </rPr>
      <t>でんさいネット</t>
    </r>
    <phoneticPr fontId="2"/>
  </si>
  <si>
    <r>
      <rPr>
        <sz val="8"/>
        <rFont val="ＭＳ Ｐゴシック"/>
        <family val="3"/>
        <charset val="128"/>
      </rPr>
      <t>利用者番号</t>
    </r>
    <rPh sb="0" eb="3">
      <t>リヨウシャ</t>
    </rPh>
    <rPh sb="3" eb="5">
      <t>バンゴウ</t>
    </rPh>
    <phoneticPr fontId="2"/>
  </si>
  <si>
    <r>
      <rPr>
        <sz val="10"/>
        <rFont val="ＭＳ Ｐゴシック"/>
        <family val="3"/>
        <charset val="128"/>
      </rPr>
      <t>資　　本　　金</t>
    </r>
    <rPh sb="0" eb="1">
      <t>シ</t>
    </rPh>
    <rPh sb="3" eb="4">
      <t>ホン</t>
    </rPh>
    <rPh sb="6" eb="7">
      <t>キン</t>
    </rPh>
    <phoneticPr fontId="2"/>
  </si>
  <si>
    <t>建　設　業　許　可　番　号</t>
    <rPh sb="0" eb="1">
      <t>ケン</t>
    </rPh>
    <rPh sb="2" eb="3">
      <t>セツ</t>
    </rPh>
    <rPh sb="4" eb="5">
      <t>ギョウ</t>
    </rPh>
    <rPh sb="6" eb="7">
      <t>モト</t>
    </rPh>
    <rPh sb="8" eb="9">
      <t>カ</t>
    </rPh>
    <rPh sb="10" eb="11">
      <t>バン</t>
    </rPh>
    <rPh sb="12" eb="13">
      <t>ゴウ</t>
    </rPh>
    <phoneticPr fontId="2"/>
  </si>
  <si>
    <r>
      <rPr>
        <sz val="10"/>
        <rFont val="ＭＳ Ｐゴシック"/>
        <family val="3"/>
        <charset val="128"/>
      </rPr>
      <t>許可業種</t>
    </r>
    <rPh sb="0" eb="2">
      <t>キョカ</t>
    </rPh>
    <rPh sb="2" eb="4">
      <t>ギョウシュ</t>
    </rPh>
    <phoneticPr fontId="2"/>
  </si>
  <si>
    <r>
      <rPr>
        <sz val="8"/>
        <rFont val="ＭＳ Ｐゴシック"/>
        <family val="3"/>
        <charset val="128"/>
      </rPr>
      <t>　業　種　コ　ー　ド（３業種）
コード表（別紙）を参照のうえ、取扱高が</t>
    </r>
    <r>
      <rPr>
        <sz val="8"/>
        <rFont val="Century Gothic"/>
        <family val="2"/>
      </rPr>
      <t xml:space="preserve">                                                                                                                                                                                                                   </t>
    </r>
    <r>
      <rPr>
        <sz val="8"/>
        <rFont val="ＭＳ Ｐゴシック"/>
        <family val="3"/>
        <charset val="128"/>
      </rPr>
      <t>多い順に記入して下さい。</t>
    </r>
    <rPh sb="1" eb="2">
      <t>ギョウ</t>
    </rPh>
    <rPh sb="3" eb="4">
      <t>タネ</t>
    </rPh>
    <phoneticPr fontId="2"/>
  </si>
  <si>
    <r>
      <rPr>
        <sz val="10"/>
        <rFont val="ＭＳ Ｐゴシック"/>
        <family val="3"/>
        <charset val="128"/>
      </rPr>
      <t>百万円</t>
    </r>
    <rPh sb="0" eb="1">
      <t>ヒャク</t>
    </rPh>
    <rPh sb="1" eb="2">
      <t>マン</t>
    </rPh>
    <rPh sb="2" eb="3">
      <t>エン</t>
    </rPh>
    <phoneticPr fontId="2"/>
  </si>
  <si>
    <r>
      <rPr>
        <sz val="10"/>
        <rFont val="ＭＳ Ｐゴシック"/>
        <family val="3"/>
        <charset val="128"/>
      </rPr>
      <t>取得日</t>
    </r>
    <rPh sb="0" eb="3">
      <t>シュトクビ</t>
    </rPh>
    <phoneticPr fontId="2"/>
  </si>
  <si>
    <r>
      <rPr>
        <sz val="10"/>
        <rFont val="ＭＳ Ｐゴシック"/>
        <family val="3"/>
        <charset val="128"/>
      </rPr>
      <t>納入
部署</t>
    </r>
    <rPh sb="0" eb="2">
      <t>ノウニュウ</t>
    </rPh>
    <rPh sb="3" eb="5">
      <t>ブショ</t>
    </rPh>
    <phoneticPr fontId="2"/>
  </si>
  <si>
    <r>
      <rPr>
        <sz val="10"/>
        <rFont val="ＭＳ Ｐゴシック"/>
        <family val="3"/>
        <charset val="128"/>
      </rPr>
      <t>取引
内容</t>
    </r>
    <rPh sb="0" eb="2">
      <t>トリヒキ</t>
    </rPh>
    <rPh sb="3" eb="5">
      <t>ナイヨウ</t>
    </rPh>
    <phoneticPr fontId="2"/>
  </si>
  <si>
    <r>
      <rPr>
        <sz val="10"/>
        <rFont val="ＭＳ Ｐゴシック"/>
        <family val="3"/>
        <charset val="128"/>
      </rPr>
      <t>材工
区分</t>
    </r>
    <rPh sb="0" eb="1">
      <t>ザイ</t>
    </rPh>
    <rPh sb="1" eb="2">
      <t>コウ</t>
    </rPh>
    <rPh sb="3" eb="5">
      <t>クブン</t>
    </rPh>
    <phoneticPr fontId="2"/>
  </si>
  <si>
    <r>
      <rPr>
        <sz val="10"/>
        <rFont val="ＭＳ Ｐゴシック"/>
        <family val="3"/>
        <charset val="128"/>
      </rPr>
      <t>登録支店</t>
    </r>
    <rPh sb="0" eb="2">
      <t>トウロク</t>
    </rPh>
    <rPh sb="2" eb="4">
      <t>シテン</t>
    </rPh>
    <phoneticPr fontId="2"/>
  </si>
  <si>
    <t>関連区分</t>
    <rPh sb="0" eb="2">
      <t>カンレン</t>
    </rPh>
    <rPh sb="2" eb="4">
      <t>クブン</t>
    </rPh>
    <phoneticPr fontId="2"/>
  </si>
  <si>
    <r>
      <rPr>
        <sz val="10"/>
        <rFont val="ＭＳ Ｐゴシック"/>
        <family val="3"/>
        <charset val="128"/>
      </rPr>
      <t>源泉</t>
    </r>
    <rPh sb="0" eb="2">
      <t>ゲンセン</t>
    </rPh>
    <phoneticPr fontId="2"/>
  </si>
  <si>
    <r>
      <rPr>
        <sz val="9"/>
        <rFont val="ＭＳ Ｐゴシック"/>
        <family val="3"/>
        <charset val="128"/>
      </rPr>
      <t>支払条件</t>
    </r>
    <rPh sb="0" eb="2">
      <t>シハライ</t>
    </rPh>
    <rPh sb="2" eb="4">
      <t>ジョウケン</t>
    </rPh>
    <phoneticPr fontId="2"/>
  </si>
  <si>
    <r>
      <rPr>
        <sz val="10"/>
        <rFont val="ＭＳ Ｐゴシック"/>
        <family val="3"/>
        <charset val="128"/>
      </rPr>
      <t>労務比率</t>
    </r>
    <rPh sb="0" eb="2">
      <t>ロウム</t>
    </rPh>
    <rPh sb="2" eb="4">
      <t>ヒリツ</t>
    </rPh>
    <phoneticPr fontId="2"/>
  </si>
  <si>
    <r>
      <rPr>
        <sz val="9"/>
        <rFont val="ＭＳ Ｐゴシック"/>
        <family val="3"/>
        <charset val="128"/>
      </rPr>
      <t>協会区分</t>
    </r>
    <rPh sb="0" eb="1">
      <t>キョウ</t>
    </rPh>
    <rPh sb="1" eb="2">
      <t>カイ</t>
    </rPh>
    <rPh sb="2" eb="4">
      <t>クブン</t>
    </rPh>
    <phoneticPr fontId="2"/>
  </si>
  <si>
    <r>
      <rPr>
        <sz val="10"/>
        <rFont val="ＭＳ Ｐゴシック"/>
        <family val="3"/>
        <charset val="128"/>
      </rPr>
      <t>特</t>
    </r>
    <rPh sb="0" eb="1">
      <t>トク</t>
    </rPh>
    <phoneticPr fontId="2"/>
  </si>
  <si>
    <t xml:space="preserve"> 1. あり       2. なし</t>
    <phoneticPr fontId="2"/>
  </si>
  <si>
    <r>
      <rPr>
        <sz val="10"/>
        <rFont val="ＭＳ Ｐゴシック"/>
        <family val="3"/>
        <charset val="128"/>
      </rPr>
      <t>（</t>
    </r>
    <r>
      <rPr>
        <sz val="10"/>
        <rFont val="Century Gothic"/>
        <family val="2"/>
      </rPr>
      <t>%)</t>
    </r>
    <phoneticPr fontId="2"/>
  </si>
  <si>
    <t>1. A会員       2. 非会員</t>
    <rPh sb="4" eb="6">
      <t>カイイン</t>
    </rPh>
    <phoneticPr fontId="2"/>
  </si>
  <si>
    <r>
      <rPr>
        <sz val="10"/>
        <rFont val="ＭＳ Ｐゴシック"/>
        <family val="3"/>
        <charset val="128"/>
      </rPr>
      <t>作成部署</t>
    </r>
    <rPh sb="0" eb="2">
      <t>サクセイ</t>
    </rPh>
    <rPh sb="2" eb="4">
      <t>ブショ</t>
    </rPh>
    <phoneticPr fontId="2"/>
  </si>
  <si>
    <t>検　　　　　印</t>
    <rPh sb="0" eb="1">
      <t>ケン</t>
    </rPh>
    <rPh sb="6" eb="7">
      <t>イン</t>
    </rPh>
    <phoneticPr fontId="2"/>
  </si>
  <si>
    <r>
      <rPr>
        <sz val="10"/>
        <rFont val="ＭＳ Ｐゴシック"/>
        <family val="3"/>
        <charset val="128"/>
      </rPr>
      <t>作成者</t>
    </r>
    <rPh sb="0" eb="3">
      <t>サクセイシャ</t>
    </rPh>
    <phoneticPr fontId="2"/>
  </si>
  <si>
    <r>
      <rPr>
        <sz val="10"/>
        <rFont val="ＭＳ ゴシック"/>
        <family val="3"/>
        <charset val="128"/>
      </rPr>
      <t>備</t>
    </r>
    <rPh sb="0" eb="1">
      <t>ビ</t>
    </rPh>
    <phoneticPr fontId="2"/>
  </si>
  <si>
    <r>
      <rPr>
        <sz val="10"/>
        <rFont val="ＭＳ Ｐゴシック"/>
        <family val="3"/>
        <charset val="128"/>
      </rPr>
      <t>入力部署</t>
    </r>
    <rPh sb="0" eb="2">
      <t>ニュウリョク</t>
    </rPh>
    <rPh sb="2" eb="4">
      <t>ブショ</t>
    </rPh>
    <phoneticPr fontId="2"/>
  </si>
  <si>
    <r>
      <rPr>
        <sz val="10"/>
        <rFont val="ＭＳ Ｐゴシック"/>
        <family val="3"/>
        <charset val="128"/>
      </rPr>
      <t>検　　　　　印</t>
    </r>
    <rPh sb="0" eb="1">
      <t>ケン</t>
    </rPh>
    <rPh sb="6" eb="7">
      <t>イン</t>
    </rPh>
    <phoneticPr fontId="2"/>
  </si>
  <si>
    <r>
      <rPr>
        <sz val="10"/>
        <rFont val="ＭＳ Ｐゴシック"/>
        <family val="3"/>
        <charset val="128"/>
      </rPr>
      <t>入力者</t>
    </r>
    <rPh sb="0" eb="2">
      <t>ニュウリョク</t>
    </rPh>
    <rPh sb="2" eb="3">
      <t>シャ</t>
    </rPh>
    <phoneticPr fontId="2"/>
  </si>
  <si>
    <r>
      <rPr>
        <sz val="10"/>
        <rFont val="ＭＳ ゴシック"/>
        <family val="3"/>
        <charset val="128"/>
      </rPr>
      <t>考</t>
    </r>
    <rPh sb="0" eb="1">
      <t>コウ</t>
    </rPh>
    <phoneticPr fontId="2"/>
  </si>
  <si>
    <t>支店：取引支店</t>
  </si>
  <si>
    <t>種別：登録種別</t>
  </si>
  <si>
    <t>住所他：株式公開</t>
  </si>
  <si>
    <t>振込指定銀行：預金種別</t>
  </si>
  <si>
    <t>建設業許可：許可区分</t>
  </si>
  <si>
    <t>建設業許可：許可種別区分</t>
  </si>
  <si>
    <t>取引情報：材工区分</t>
  </si>
  <si>
    <t>東北</t>
    <rPh sb="0" eb="2">
      <t>トウホク</t>
    </rPh>
    <phoneticPr fontId="2"/>
  </si>
  <si>
    <t>新規登録</t>
    <rPh sb="0" eb="2">
      <t>シンキ</t>
    </rPh>
    <rPh sb="2" eb="4">
      <t>トウロク</t>
    </rPh>
    <phoneticPr fontId="2"/>
  </si>
  <si>
    <t>している</t>
    <phoneticPr fontId="2"/>
  </si>
  <si>
    <t>普通</t>
    <phoneticPr fontId="2"/>
  </si>
  <si>
    <t>なし</t>
    <phoneticPr fontId="2"/>
  </si>
  <si>
    <t>大臣</t>
    <rPh sb="0" eb="2">
      <t>ダイジン</t>
    </rPh>
    <phoneticPr fontId="5"/>
  </si>
  <si>
    <t>材料のみ</t>
    <rPh sb="0" eb="2">
      <t>ザイリョウ</t>
    </rPh>
    <phoneticPr fontId="2"/>
  </si>
  <si>
    <t>首都圏(土木）</t>
    <rPh sb="0" eb="3">
      <t>シュトケン</t>
    </rPh>
    <rPh sb="4" eb="6">
      <t>ドボク</t>
    </rPh>
    <phoneticPr fontId="2"/>
  </si>
  <si>
    <t>変更登録</t>
    <rPh sb="0" eb="2">
      <t>ヘンコウ</t>
    </rPh>
    <rPh sb="2" eb="4">
      <t>トウロク</t>
    </rPh>
    <phoneticPr fontId="2"/>
  </si>
  <si>
    <t>していない</t>
    <phoneticPr fontId="2"/>
  </si>
  <si>
    <t>当座</t>
    <phoneticPr fontId="2"/>
  </si>
  <si>
    <t>特定建設業許可</t>
    <rPh sb="0" eb="2">
      <t>トクテイ</t>
    </rPh>
    <rPh sb="2" eb="5">
      <t>ケンセツギョウ</t>
    </rPh>
    <rPh sb="5" eb="7">
      <t>キョカ</t>
    </rPh>
    <phoneticPr fontId="5"/>
  </si>
  <si>
    <t>知事</t>
    <phoneticPr fontId="2"/>
  </si>
  <si>
    <t>工事のみ</t>
    <rPh sb="0" eb="2">
      <t>コウジ</t>
    </rPh>
    <phoneticPr fontId="2"/>
  </si>
  <si>
    <t>首都圏(建築）</t>
    <rPh sb="0" eb="3">
      <t>シュトケン</t>
    </rPh>
    <rPh sb="4" eb="6">
      <t>ケンチク</t>
    </rPh>
    <phoneticPr fontId="2"/>
  </si>
  <si>
    <t>一般建設業許可</t>
    <phoneticPr fontId="2"/>
  </si>
  <si>
    <t>材工共</t>
    <rPh sb="0" eb="1">
      <t>ザイ</t>
    </rPh>
    <phoneticPr fontId="2"/>
  </si>
  <si>
    <t>名古屋</t>
    <rPh sb="0" eb="3">
      <t>ナゴヤ</t>
    </rPh>
    <phoneticPr fontId="2"/>
  </si>
  <si>
    <t>特定一般両許可</t>
    <phoneticPr fontId="2"/>
  </si>
  <si>
    <t>大阪</t>
    <rPh sb="0" eb="2">
      <t>オオサカ</t>
    </rPh>
    <phoneticPr fontId="2"/>
  </si>
  <si>
    <t>九州</t>
    <rPh sb="0" eb="2">
      <t>キュウシュウ</t>
    </rPh>
    <phoneticPr fontId="2"/>
  </si>
  <si>
    <t>本社</t>
    <rPh sb="0" eb="2">
      <t>ホンシャ</t>
    </rPh>
    <phoneticPr fontId="2"/>
  </si>
  <si>
    <t>国際</t>
    <rPh sb="0" eb="2">
      <t>コクサイ</t>
    </rPh>
    <phoneticPr fontId="2"/>
  </si>
  <si>
    <t>取引部署・作業所または各支店の事業管理部までお送りください。</t>
    <rPh sb="5" eb="8">
      <t>サギョウショ</t>
    </rPh>
    <rPh sb="15" eb="20">
      <t>ジギョウカンリブ</t>
    </rPh>
    <rPh sb="23" eb="24">
      <t>オク</t>
    </rPh>
    <phoneticPr fontId="2"/>
  </si>
  <si>
    <t>税抜金額</t>
    <rPh sb="0" eb="1">
      <t>ゼイ</t>
    </rPh>
    <rPh sb="1" eb="2">
      <t>ヌ</t>
    </rPh>
    <rPh sb="2" eb="4">
      <t>キンガク</t>
    </rPh>
    <phoneticPr fontId="5"/>
  </si>
  <si>
    <t>消費税</t>
    <rPh sb="0" eb="3">
      <t>ショウヒゼイ</t>
    </rPh>
    <phoneticPr fontId="5"/>
  </si>
  <si>
    <t>税込金額</t>
    <rPh sb="0" eb="2">
      <t>ゼイコ</t>
    </rPh>
    <rPh sb="2" eb="4">
      <t>キンガク</t>
    </rPh>
    <phoneticPr fontId="5"/>
  </si>
  <si>
    <t>無 料</t>
    <rPh sb="0" eb="1">
      <t>ム</t>
    </rPh>
    <rPh sb="2" eb="3">
      <t>リョウ</t>
    </rPh>
    <phoneticPr fontId="5"/>
  </si>
  <si>
    <r>
      <t>(</t>
    </r>
    <r>
      <rPr>
        <sz val="9"/>
        <rFont val="ＭＳ Ｐゴシック"/>
        <family val="3"/>
        <charset val="128"/>
      </rPr>
      <t>代表者印</t>
    </r>
    <r>
      <rPr>
        <sz val="9"/>
        <rFont val="Century Gothic"/>
        <family val="2"/>
      </rPr>
      <t>)</t>
    </r>
  </si>
  <si>
    <t>業種１</t>
  </si>
  <si>
    <t>業種２</t>
  </si>
  <si>
    <t>業種３</t>
  </si>
  <si>
    <r>
      <rPr>
        <sz val="10"/>
        <rFont val="ＭＳ Ｐゴシック"/>
        <family val="3"/>
        <charset val="128"/>
      </rPr>
      <t>※新規・変更いずれの場合も全ての項目をご記入下さい。なお</t>
    </r>
    <r>
      <rPr>
        <sz val="10"/>
        <rFont val="Century Gothic"/>
        <family val="2"/>
      </rPr>
      <t>,</t>
    </r>
    <r>
      <rPr>
        <sz val="10"/>
        <rFont val="ＭＳ Ｐゴシック"/>
        <family val="3"/>
        <charset val="128"/>
      </rPr>
      <t>法人のお取引先様は、商業登記簿謄本</t>
    </r>
    <r>
      <rPr>
        <sz val="10"/>
        <rFont val="Century Gothic"/>
        <family val="2"/>
      </rPr>
      <t>(3</t>
    </r>
    <r>
      <rPr>
        <sz val="10"/>
        <rFont val="ＭＳ Ｐゴシック"/>
        <family val="3"/>
        <charset val="128"/>
      </rPr>
      <t>ヶ月以内・コピー可</t>
    </r>
    <r>
      <rPr>
        <sz val="10"/>
        <rFont val="Century Gothic"/>
        <family val="2"/>
      </rPr>
      <t>)</t>
    </r>
    <r>
      <rPr>
        <sz val="10"/>
        <rFont val="ＭＳ Ｐゴシック"/>
        <family val="3"/>
        <charset val="128"/>
      </rPr>
      <t>を添付して下さい。</t>
    </r>
    <rPh sb="1" eb="3">
      <t>シンキ</t>
    </rPh>
    <rPh sb="4" eb="6">
      <t>ヘンコウ</t>
    </rPh>
    <rPh sb="10" eb="12">
      <t>バアイ</t>
    </rPh>
    <rPh sb="13" eb="14">
      <t>スベ</t>
    </rPh>
    <rPh sb="16" eb="18">
      <t>コウモク</t>
    </rPh>
    <rPh sb="20" eb="22">
      <t>キニュウ</t>
    </rPh>
    <rPh sb="22" eb="23">
      <t>クダ</t>
    </rPh>
    <phoneticPr fontId="2"/>
  </si>
  <si>
    <t>従業員数</t>
    <rPh sb="0" eb="4">
      <t>ジュウギョウインスウ</t>
    </rPh>
    <phoneticPr fontId="2"/>
  </si>
  <si>
    <r>
      <t>でんさいネット　　　　　　　　　　　　　　　　　　　　　　　　　　　　　　　　　　　　　　　　　　　　　　　　　　　　　　　　　　　　　　　　　　　　　　　　　　　　　　　　　　　　　　　　　　　　　　　　　　　　　　　　　　　　　　　　　　　　　　　　　　　　　　　　</t>
    </r>
    <r>
      <rPr>
        <sz val="10"/>
        <rFont val="ＭＳ Ｐゴシック"/>
        <family val="3"/>
        <charset val="128"/>
      </rPr>
      <t xml:space="preserve">でんさいネットを導入している場合に入力
</t>
    </r>
    <r>
      <rPr>
        <b/>
        <sz val="10"/>
        <color indexed="10"/>
        <rFont val="ＭＳ Ｐゴシック"/>
        <family val="3"/>
        <charset val="128"/>
      </rPr>
      <t>※政府がDX促進のために決定した支払手形廃止に向けた取り組みにより「電子記録債権（でんさい）」による支払いとなりますので、『でんさいネット利用者番号』の記入を必ず入力して下さい。</t>
    </r>
    <rPh sb="143" eb="145">
      <t>ドウニュウ</t>
    </rPh>
    <rPh sb="232" eb="234">
      <t>キニュウ</t>
    </rPh>
    <phoneticPr fontId="2"/>
  </si>
  <si>
    <t>その他</t>
    <rPh sb="2" eb="3">
      <t>タ</t>
    </rPh>
    <phoneticPr fontId="2"/>
  </si>
  <si>
    <t>※政府がDX促進のために決定した支払手形廃止に向けた取り組みにより</t>
    <phoneticPr fontId="2"/>
  </si>
  <si>
    <t>『でんさいネット利用者番号』の記入を必ず入力して下さい。</t>
    <phoneticPr fontId="2"/>
  </si>
  <si>
    <t>印刷した取引先登録票に、代表者印を押印して下さい。</t>
    <rPh sb="0" eb="2">
      <t>インサツ</t>
    </rPh>
    <rPh sb="4" eb="6">
      <t>トリヒキ</t>
    </rPh>
    <rPh sb="6" eb="7">
      <t>サキ</t>
    </rPh>
    <rPh sb="7" eb="10">
      <t>トウロクヒョウ</t>
    </rPh>
    <rPh sb="12" eb="14">
      <t>ダイヒョウ</t>
    </rPh>
    <rPh sb="14" eb="15">
      <t>モノ</t>
    </rPh>
    <rPh sb="15" eb="16">
      <t>イン</t>
    </rPh>
    <rPh sb="17" eb="19">
      <t>オウイン</t>
    </rPh>
    <rPh sb="21" eb="22">
      <t>クダ</t>
    </rPh>
    <phoneticPr fontId="2"/>
  </si>
  <si>
    <t>「電子記録債権（でんさい）」による支払いとなります。</t>
    <phoneticPr fontId="2"/>
  </si>
  <si>
    <t>半角</t>
    <rPh sb="0" eb="2">
      <t>ハンカク</t>
    </rPh>
    <phoneticPr fontId="2"/>
  </si>
  <si>
    <t>ⅱ</t>
  </si>
  <si>
    <t>振込による支払に対しては領収証の発行は省略するものとします。</t>
    <rPh sb="0" eb="2">
      <t>フリコミ</t>
    </rPh>
    <rPh sb="5" eb="7">
      <t>シハライ</t>
    </rPh>
    <rPh sb="8" eb="9">
      <t>タイ</t>
    </rPh>
    <rPh sb="12" eb="15">
      <t>リョウシュウショウ</t>
    </rPh>
    <rPh sb="16" eb="18">
      <t>ハッコウ</t>
    </rPh>
    <rPh sb="19" eb="21">
      <t>ショウリャク</t>
    </rPh>
    <phoneticPr fontId="2"/>
  </si>
  <si>
    <t>飛島建設株式会社　財務部　</t>
    <rPh sb="0" eb="2">
      <t>トビシマ</t>
    </rPh>
    <rPh sb="2" eb="4">
      <t>ケンセツ</t>
    </rPh>
    <rPh sb="4" eb="8">
      <t>カブシキガイシャ</t>
    </rPh>
    <rPh sb="9" eb="11">
      <t>ザイム</t>
    </rPh>
    <phoneticPr fontId="2"/>
  </si>
  <si>
    <t>Ver 1.071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</si>
</sst>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 "/>
  </numFmts>
  <fonts count="85" x14ac:knownFonts="1">
    <font>
      <sz val="10"/>
      <name val="ＭＳ 明朝"/>
      <family val="1"/>
      <charset val="128"/>
    </font>
    <font>
      <sz val="10"/>
      <name val="ＭＳ 明朝"/>
      <family val="1"/>
      <charset val="128"/>
    </font>
    <font>
      <sz val="6"/>
      <name val="ＭＳ 明朝"/>
      <family val="1"/>
      <charset val="128"/>
    </font>
    <font>
      <sz val="10"/>
      <name val="ＭＳ Ｐゴシック"/>
      <family val="3"/>
      <charset val="128"/>
    </font>
    <font>
      <sz val="7"/>
      <name val="ＭＳ Ｐゴシック"/>
      <family val="3"/>
      <charset val="128"/>
    </font>
    <font>
      <sz val="6"/>
      <name val="ＭＳ Ｐゴシック"/>
      <family val="3"/>
      <charset val="128"/>
    </font>
    <font>
      <sz val="10"/>
      <name val="ＭＳ ゴシック"/>
      <family val="3"/>
      <charset val="128"/>
    </font>
    <font>
      <b/>
      <sz val="12"/>
      <name val="ＭＳ 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Ｐゴシック"/>
      <family val="3"/>
      <charset val="128"/>
    </font>
    <font>
      <b/>
      <sz val="9"/>
      <name val="ＭＳ Ｐゴシック"/>
      <family val="3"/>
      <charset val="128"/>
    </font>
    <font>
      <sz val="12"/>
      <name val="ＭＳ Ｐゴシック"/>
      <family val="3"/>
      <charset val="128"/>
    </font>
    <font>
      <b/>
      <sz val="11"/>
      <name val="ＭＳ Ｐゴシック"/>
      <family val="3"/>
      <charset val="128"/>
    </font>
    <font>
      <sz val="11"/>
      <name val="Century"/>
      <family val="1"/>
    </font>
    <font>
      <b/>
      <u/>
      <sz val="16"/>
      <name val="ＭＳ Ｐゴシック"/>
      <family val="3"/>
      <charset val="128"/>
    </font>
    <font>
      <sz val="11"/>
      <name val="ＭＳ Ｐ明朝"/>
      <family val="1"/>
      <charset val="128"/>
    </font>
    <font>
      <sz val="10"/>
      <name val="ＭＳ Ｐ明朝"/>
      <family val="1"/>
      <charset val="128"/>
    </font>
    <font>
      <b/>
      <sz val="10"/>
      <name val="ＭＳ ゴシック"/>
      <family val="3"/>
      <charset val="128"/>
    </font>
    <font>
      <b/>
      <sz val="10"/>
      <name val="ＭＳ 明朝"/>
      <family val="1"/>
      <charset val="128"/>
    </font>
    <font>
      <b/>
      <sz val="10"/>
      <color indexed="30"/>
      <name val="ＭＳ Ｐゴシック"/>
      <family val="3"/>
      <charset val="128"/>
    </font>
    <font>
      <b/>
      <sz val="10"/>
      <name val="ＭＳ Ｐゴシック"/>
      <family val="3"/>
      <charset val="128"/>
    </font>
    <font>
      <b/>
      <strike/>
      <sz val="10"/>
      <name val="ＭＳ Ｐゴシック"/>
      <family val="3"/>
      <charset val="128"/>
    </font>
    <font>
      <sz val="16"/>
      <name val="HGP創英角ｺﾞｼｯｸUB"/>
      <family val="3"/>
      <charset val="128"/>
    </font>
    <font>
      <sz val="18"/>
      <name val="HGP創英角ｺﾞｼｯｸUB"/>
      <family val="3"/>
      <charset val="128"/>
    </font>
    <font>
      <b/>
      <sz val="14"/>
      <name val="ＭＳ Ｐゴシック"/>
      <family val="3"/>
      <charset val="128"/>
    </font>
    <font>
      <sz val="16"/>
      <name val="メイリオ"/>
      <family val="3"/>
      <charset val="128"/>
    </font>
    <font>
      <sz val="10"/>
      <color indexed="10"/>
      <name val="ＭＳ Ｐゴシック"/>
      <family val="3"/>
      <charset val="128"/>
    </font>
    <font>
      <sz val="10"/>
      <color indexed="10"/>
      <name val="ＭＳ ゴシック"/>
      <family val="3"/>
      <charset val="128"/>
    </font>
    <font>
      <sz val="6"/>
      <color indexed="10"/>
      <name val="ＭＳ Ｐゴシック"/>
      <family val="3"/>
      <charset val="128"/>
    </font>
    <font>
      <sz val="10"/>
      <name val="Century Gothic"/>
      <family val="2"/>
    </font>
    <font>
      <sz val="6"/>
      <name val="Century Gothic"/>
      <family val="2"/>
    </font>
    <font>
      <b/>
      <u/>
      <sz val="12"/>
      <name val="Century Gothic"/>
      <family val="2"/>
    </font>
    <font>
      <b/>
      <u/>
      <sz val="16"/>
      <name val="Century Gothic"/>
      <family val="2"/>
    </font>
    <font>
      <b/>
      <sz val="20"/>
      <name val="Century Gothic"/>
      <family val="2"/>
    </font>
    <font>
      <sz val="20"/>
      <name val="Century Gothic"/>
      <family val="2"/>
    </font>
    <font>
      <b/>
      <sz val="12"/>
      <name val="Century Gothic"/>
      <family val="2"/>
    </font>
    <font>
      <b/>
      <sz val="9"/>
      <name val="Century Gothic"/>
      <family val="2"/>
    </font>
    <font>
      <b/>
      <sz val="10"/>
      <name val="Century Gothic"/>
      <family val="2"/>
    </font>
    <font>
      <sz val="9"/>
      <name val="Century Gothic"/>
      <family val="2"/>
    </font>
    <font>
      <sz val="12"/>
      <name val="Century Gothic"/>
      <family val="2"/>
    </font>
    <font>
      <sz val="7"/>
      <name val="Century Gothic"/>
      <family val="2"/>
    </font>
    <font>
      <sz val="8"/>
      <name val="Century Gothic"/>
      <family val="2"/>
    </font>
    <font>
      <b/>
      <sz val="10"/>
      <color indexed="10"/>
      <name val="ＭＳ Ｐゴシック"/>
      <family val="3"/>
      <charset val="128"/>
    </font>
    <font>
      <b/>
      <u/>
      <sz val="10"/>
      <name val="ＭＳ Ｐ明朝"/>
      <family val="1"/>
      <charset val="128"/>
    </font>
    <font>
      <u/>
      <sz val="10"/>
      <name val="ＭＳ Ｐ明朝"/>
      <family val="1"/>
      <charset val="128"/>
    </font>
    <font>
      <sz val="8"/>
      <name val="ＭＳ 明朝"/>
      <family val="1"/>
      <charset val="128"/>
    </font>
    <font>
      <sz val="4"/>
      <name val="ＭＳ Ｐゴシック"/>
      <family val="3"/>
      <charset val="128"/>
    </font>
    <font>
      <sz val="4"/>
      <name val="Century Gothic"/>
      <family val="2"/>
    </font>
    <font>
      <u/>
      <sz val="10"/>
      <color theme="10"/>
      <name val="ＭＳ 明朝"/>
      <family val="1"/>
      <charset val="128"/>
    </font>
    <font>
      <sz val="11"/>
      <color rgb="FFFF0000"/>
      <name val="ＭＳ Ｐ明朝"/>
      <family val="1"/>
      <charset val="128"/>
    </font>
    <font>
      <sz val="11"/>
      <color rgb="FFFF0000"/>
      <name val="ＭＳ Ｐゴシック"/>
      <family val="3"/>
      <charset val="128"/>
    </font>
    <font>
      <b/>
      <sz val="10"/>
      <name val="ＭＳ Ｐゴシック"/>
      <family val="3"/>
      <charset val="128"/>
      <scheme val="minor"/>
    </font>
    <font>
      <b/>
      <sz val="10"/>
      <color rgb="FF0070C0"/>
      <name val="ＭＳ 明朝"/>
      <family val="1"/>
      <charset val="128"/>
    </font>
    <font>
      <b/>
      <sz val="10"/>
      <color rgb="FF0070C0"/>
      <name val="ＭＳ Ｐゴシック"/>
      <family val="3"/>
      <charset val="128"/>
    </font>
    <font>
      <strike/>
      <sz val="10"/>
      <color rgb="FFFF0000"/>
      <name val="ＭＳ Ｐ明朝"/>
      <family val="1"/>
      <charset val="128"/>
    </font>
    <font>
      <b/>
      <sz val="10"/>
      <color rgb="FF0070C0"/>
      <name val="ＭＳ Ｐ明朝"/>
      <family val="1"/>
      <charset val="128"/>
    </font>
    <font>
      <b/>
      <sz val="10"/>
      <color rgb="FFFF0000"/>
      <name val="ＭＳ Ｐゴシック"/>
      <family val="3"/>
      <charset val="128"/>
    </font>
    <font>
      <b/>
      <strike/>
      <sz val="10"/>
      <color rgb="FF0070C0"/>
      <name val="ＭＳ Ｐゴシック"/>
      <family val="3"/>
      <charset val="128"/>
    </font>
    <font>
      <sz val="10"/>
      <color rgb="FFFF0000"/>
      <name val="ＭＳ Ｐゴシック"/>
      <family val="3"/>
      <charset val="128"/>
    </font>
    <font>
      <sz val="9"/>
      <color rgb="FFFF0000"/>
      <name val="ＭＳ Ｐゴシック"/>
      <family val="3"/>
      <charset val="128"/>
    </font>
    <font>
      <sz val="11"/>
      <color theme="0"/>
      <name val="ＭＳ Ｐゴシック"/>
      <family val="3"/>
      <charset val="128"/>
    </font>
    <font>
      <u/>
      <sz val="12"/>
      <color theme="10"/>
      <name val="ＭＳ 明朝"/>
      <family val="1"/>
      <charset val="128"/>
    </font>
    <font>
      <u/>
      <sz val="16"/>
      <color theme="10"/>
      <name val="HGS創英角ｺﾞｼｯｸUB"/>
      <family val="3"/>
      <charset val="128"/>
    </font>
    <font>
      <b/>
      <sz val="14"/>
      <color theme="1"/>
      <name val="ＭＳ Ｐゴシック"/>
      <family val="3"/>
      <charset val="128"/>
      <scheme val="minor"/>
    </font>
    <font>
      <sz val="10"/>
      <name val="ＭＳ Ｐゴシック"/>
      <family val="3"/>
      <charset val="128"/>
      <scheme val="minor"/>
    </font>
    <font>
      <sz val="16"/>
      <name val="ＭＳ Ｐゴシック"/>
      <family val="3"/>
      <charset val="128"/>
      <scheme val="minor"/>
    </font>
    <font>
      <sz val="16"/>
      <color theme="9" tint="-0.249977111117893"/>
      <name val="HGP創英角ｺﾞｼｯｸUB"/>
      <family val="3"/>
      <charset val="128"/>
    </font>
    <font>
      <sz val="16"/>
      <color rgb="FFFF0000"/>
      <name val="HGP創英角ｺﾞｼｯｸUB"/>
      <family val="3"/>
      <charset val="128"/>
    </font>
    <font>
      <sz val="10"/>
      <color theme="0"/>
      <name val="ＭＳ Ｐゴシック"/>
      <family val="3"/>
      <charset val="128"/>
    </font>
    <font>
      <b/>
      <sz val="12"/>
      <color rgb="FFFF0000"/>
      <name val="ＭＳ Ｐゴシック"/>
      <family val="3"/>
      <charset val="128"/>
    </font>
    <font>
      <b/>
      <sz val="10"/>
      <color rgb="FF0070C0"/>
      <name val="Century Gothic"/>
      <family val="2"/>
    </font>
    <font>
      <sz val="10"/>
      <color rgb="FFFF0000"/>
      <name val="Century Gothic"/>
      <family val="2"/>
    </font>
    <font>
      <sz val="6"/>
      <color rgb="FFFF0000"/>
      <name val="Century Gothic"/>
      <family val="2"/>
    </font>
    <font>
      <sz val="6.5"/>
      <color rgb="FFFF0000"/>
      <name val="Century Gothic"/>
      <family val="2"/>
    </font>
    <font>
      <b/>
      <strike/>
      <sz val="10"/>
      <color rgb="FF0070C0"/>
      <name val="Century Gothic"/>
      <family val="2"/>
    </font>
    <font>
      <u/>
      <sz val="10"/>
      <color rgb="FF0000FF"/>
      <name val="ＭＳ 明朝"/>
      <family val="1"/>
      <charset val="128"/>
    </font>
    <font>
      <b/>
      <sz val="9"/>
      <color rgb="FFFF0000"/>
      <name val="ＭＳ Ｐゴシック"/>
      <family val="3"/>
      <charset val="128"/>
    </font>
    <font>
      <b/>
      <sz val="9"/>
      <color rgb="FFFF0000"/>
      <name val="Century Gothic"/>
      <family val="2"/>
    </font>
    <font>
      <sz val="9"/>
      <color rgb="FFFF0000"/>
      <name val="Century Gothic"/>
      <family val="2"/>
    </font>
    <font>
      <sz val="10"/>
      <color rgb="FFFF0000"/>
      <name val="ＭＳ ゴシック"/>
      <family val="3"/>
      <charset val="128"/>
    </font>
    <font>
      <sz val="10"/>
      <color rgb="FFFF0000"/>
      <name val="ＭＳ Ｐ明朝"/>
      <family val="1"/>
      <charset val="128"/>
    </font>
    <font>
      <u/>
      <sz val="16"/>
      <color rgb="FF0000FF"/>
      <name val="HGS創英角ｺﾞｼｯｸUB"/>
      <family val="3"/>
      <charset val="128"/>
    </font>
    <font>
      <sz val="8"/>
      <name val="ＭＳ Ｐゴシック"/>
      <family val="2"/>
      <charset val="128"/>
    </font>
  </fonts>
  <fills count="13">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CCEC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75">
    <border>
      <left/>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tted">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medium">
        <color indexed="64"/>
      </bottom>
      <diagonal/>
    </border>
    <border>
      <left style="dotted">
        <color indexed="64"/>
      </left>
      <right style="dotted">
        <color indexed="64"/>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0" fontId="50" fillId="0" borderId="0" applyNumberFormat="0" applyFill="0" applyBorder="0" applyAlignment="0" applyProtection="0">
      <alignment vertical="top"/>
      <protection locked="0"/>
    </xf>
    <xf numFmtId="0" fontId="11" fillId="0" borderId="0"/>
    <xf numFmtId="0" fontId="1" fillId="0" borderId="0"/>
    <xf numFmtId="0" fontId="11" fillId="0" borderId="0"/>
  </cellStyleXfs>
  <cellXfs count="643">
    <xf numFmtId="0" fontId="0" fillId="0" borderId="0" xfId="0"/>
    <xf numFmtId="0" fontId="11" fillId="0" borderId="0" xfId="4" applyFont="1"/>
    <xf numFmtId="0" fontId="14" fillId="0" borderId="0" xfId="0" applyFont="1" applyFill="1" applyBorder="1" applyAlignment="1">
      <alignment horizontal="left"/>
    </xf>
    <xf numFmtId="0" fontId="11" fillId="0" borderId="1" xfId="0" applyFont="1" applyFill="1" applyBorder="1" applyAlignment="1">
      <alignment horizontal="center" vertical="center" wrapText="1"/>
    </xf>
    <xf numFmtId="0" fontId="11" fillId="0" borderId="1" xfId="4" applyFont="1" applyFill="1" applyBorder="1" applyAlignment="1">
      <alignment horizontal="center" vertical="center"/>
    </xf>
    <xf numFmtId="0" fontId="11" fillId="0" borderId="2" xfId="4" applyFont="1" applyFill="1" applyBorder="1" applyAlignment="1">
      <alignment horizontal="center" vertical="center"/>
    </xf>
    <xf numFmtId="0" fontId="11" fillId="0" borderId="3" xfId="0" applyFont="1" applyFill="1" applyBorder="1" applyAlignment="1">
      <alignment horizontal="left" vertical="top"/>
    </xf>
    <xf numFmtId="0" fontId="3" fillId="0" borderId="3" xfId="0" quotePrefix="1" applyFont="1" applyFill="1" applyBorder="1" applyAlignment="1">
      <alignment horizontal="left" vertical="top" wrapText="1"/>
    </xf>
    <xf numFmtId="0" fontId="11" fillId="0" borderId="4" xfId="0" applyFont="1" applyFill="1" applyBorder="1" applyAlignment="1">
      <alignment horizontal="left" vertical="top"/>
    </xf>
    <xf numFmtId="0" fontId="3" fillId="0" borderId="4" xfId="0" applyFont="1" applyFill="1" applyBorder="1" applyAlignment="1">
      <alignment wrapText="1"/>
    </xf>
    <xf numFmtId="0" fontId="11" fillId="0" borderId="5" xfId="0" applyFont="1" applyFill="1" applyBorder="1" applyAlignment="1">
      <alignment horizontal="left" vertical="top"/>
    </xf>
    <xf numFmtId="0" fontId="3" fillId="0" borderId="6" xfId="0" applyFont="1" applyFill="1" applyBorder="1" applyAlignment="1">
      <alignment wrapText="1"/>
    </xf>
    <xf numFmtId="0" fontId="3" fillId="0" borderId="6" xfId="0" quotePrefix="1" applyFont="1" applyFill="1" applyBorder="1" applyAlignment="1">
      <alignment horizontal="left" wrapText="1"/>
    </xf>
    <xf numFmtId="0" fontId="3" fillId="0" borderId="7" xfId="0" applyFont="1" applyFill="1" applyBorder="1" applyAlignment="1">
      <alignment wrapText="1"/>
    </xf>
    <xf numFmtId="0" fontId="3" fillId="0" borderId="5" xfId="0" quotePrefix="1" applyFont="1" applyFill="1" applyBorder="1" applyAlignment="1">
      <alignment horizontal="left" wrapText="1"/>
    </xf>
    <xf numFmtId="0" fontId="3" fillId="0" borderId="8" xfId="0" applyFont="1" applyFill="1" applyBorder="1" applyAlignment="1">
      <alignment wrapText="1"/>
    </xf>
    <xf numFmtId="0" fontId="3" fillId="0" borderId="9" xfId="0" applyFont="1" applyFill="1" applyBorder="1" applyAlignment="1">
      <alignment wrapText="1"/>
    </xf>
    <xf numFmtId="0" fontId="3" fillId="0" borderId="9" xfId="0" quotePrefix="1" applyFont="1" applyFill="1" applyBorder="1" applyAlignment="1">
      <alignment wrapText="1"/>
    </xf>
    <xf numFmtId="0" fontId="11" fillId="0" borderId="5" xfId="0" quotePrefix="1" applyFont="1" applyFill="1" applyBorder="1" applyAlignment="1">
      <alignment horizontal="left" vertical="top"/>
    </xf>
    <xf numFmtId="0" fontId="11" fillId="0" borderId="4" xfId="0" quotePrefix="1" applyFont="1" applyFill="1" applyBorder="1" applyAlignment="1">
      <alignment horizontal="left" vertical="top"/>
    </xf>
    <xf numFmtId="0" fontId="3" fillId="0" borderId="4" xfId="0" applyFont="1" applyFill="1" applyBorder="1" applyAlignment="1">
      <alignment vertical="center" wrapText="1"/>
    </xf>
    <xf numFmtId="0" fontId="3" fillId="0" borderId="10" xfId="0" applyFont="1" applyFill="1" applyBorder="1" applyAlignment="1">
      <alignment wrapText="1"/>
    </xf>
    <xf numFmtId="0" fontId="3" fillId="0" borderId="4" xfId="0" quotePrefix="1" applyFont="1" applyFill="1" applyBorder="1" applyAlignment="1">
      <alignment horizontal="left" wrapText="1"/>
    </xf>
    <xf numFmtId="0" fontId="3" fillId="0" borderId="11" xfId="0" applyFont="1" applyFill="1" applyBorder="1" applyAlignment="1">
      <alignment wrapText="1"/>
    </xf>
    <xf numFmtId="0" fontId="11" fillId="0" borderId="12" xfId="0" applyFont="1" applyFill="1" applyBorder="1" applyAlignment="1">
      <alignment horizontal="left" vertical="top"/>
    </xf>
    <xf numFmtId="0" fontId="3" fillId="0" borderId="12" xfId="0" applyFont="1" applyFill="1" applyBorder="1" applyAlignment="1">
      <alignment wrapText="1"/>
    </xf>
    <xf numFmtId="0" fontId="11" fillId="0" borderId="13" xfId="4" applyFont="1" applyBorder="1" applyAlignment="1">
      <alignment vertical="center"/>
    </xf>
    <xf numFmtId="0" fontId="3" fillId="0" borderId="8" xfId="4" applyFont="1" applyBorder="1" applyAlignment="1">
      <alignment vertical="center"/>
    </xf>
    <xf numFmtId="0" fontId="11" fillId="0" borderId="14" xfId="4" applyFont="1" applyBorder="1" applyAlignment="1">
      <alignment vertical="center"/>
    </xf>
    <xf numFmtId="0" fontId="3" fillId="0" borderId="4" xfId="4" applyFont="1" applyBorder="1" applyAlignment="1">
      <alignment vertical="center"/>
    </xf>
    <xf numFmtId="0" fontId="11" fillId="0" borderId="14" xfId="4" applyFont="1" applyBorder="1"/>
    <xf numFmtId="0" fontId="3" fillId="0" borderId="4" xfId="4" applyFont="1" applyBorder="1"/>
    <xf numFmtId="0" fontId="11" fillId="0" borderId="0" xfId="0" applyFont="1" applyFill="1" applyAlignment="1">
      <alignment horizontal="center"/>
    </xf>
    <xf numFmtId="0" fontId="11" fillId="0" borderId="0" xfId="0" applyFont="1" applyFill="1"/>
    <xf numFmtId="0" fontId="3" fillId="0" borderId="0" xfId="0" applyFont="1" applyFill="1" applyBorder="1" applyAlignment="1">
      <alignment wrapText="1"/>
    </xf>
    <xf numFmtId="0" fontId="11" fillId="0" borderId="4" xfId="0" applyFont="1" applyFill="1" applyBorder="1" applyAlignment="1">
      <alignment wrapText="1"/>
    </xf>
    <xf numFmtId="0" fontId="11" fillId="0" borderId="14" xfId="0" applyFont="1" applyFill="1" applyBorder="1" applyAlignment="1">
      <alignment wrapText="1"/>
    </xf>
    <xf numFmtId="0" fontId="3" fillId="0" borderId="4" xfId="0" quotePrefix="1" applyFont="1" applyFill="1" applyBorder="1" applyAlignment="1">
      <alignment horizontal="left"/>
    </xf>
    <xf numFmtId="0" fontId="11" fillId="0" borderId="14" xfId="0" quotePrefix="1" applyFont="1" applyFill="1" applyBorder="1" applyAlignment="1">
      <alignment horizontal="left" wrapText="1"/>
    </xf>
    <xf numFmtId="0" fontId="3" fillId="0" borderId="4" xfId="0" applyFont="1" applyFill="1" applyBorder="1" applyAlignment="1">
      <alignment horizontal="left" wrapText="1"/>
    </xf>
    <xf numFmtId="0" fontId="11" fillId="0" borderId="14" xfId="0" applyFont="1" applyFill="1" applyBorder="1" applyAlignment="1"/>
    <xf numFmtId="0" fontId="11" fillId="0" borderId="15" xfId="0" applyFont="1" applyFill="1" applyBorder="1" applyAlignment="1">
      <alignment wrapText="1"/>
    </xf>
    <xf numFmtId="0" fontId="3" fillId="0" borderId="5" xfId="0" applyFont="1" applyFill="1" applyBorder="1" applyAlignment="1">
      <alignment wrapText="1"/>
    </xf>
    <xf numFmtId="0" fontId="17" fillId="0" borderId="0" xfId="3" applyFont="1"/>
    <xf numFmtId="0" fontId="18" fillId="0" borderId="0" xfId="3" applyFont="1"/>
    <xf numFmtId="0" fontId="51" fillId="0" borderId="0" xfId="3" applyFont="1"/>
    <xf numFmtId="0" fontId="52" fillId="0" borderId="0" xfId="4" applyFont="1"/>
    <xf numFmtId="0" fontId="0" fillId="0" borderId="0" xfId="0" applyAlignment="1">
      <alignment horizontal="right"/>
    </xf>
    <xf numFmtId="0" fontId="6" fillId="0" borderId="0" xfId="0" applyFont="1"/>
    <xf numFmtId="0" fontId="19" fillId="0" borderId="0" xfId="0" applyFont="1"/>
    <xf numFmtId="0" fontId="53" fillId="0" borderId="0" xfId="0" applyFont="1" applyAlignment="1">
      <alignment vertical="center"/>
    </xf>
    <xf numFmtId="0" fontId="54" fillId="0" borderId="0" xfId="0" applyFont="1"/>
    <xf numFmtId="0" fontId="20" fillId="0" borderId="0" xfId="0" quotePrefix="1" applyFont="1" applyAlignment="1">
      <alignment horizontal="center" vertical="center"/>
    </xf>
    <xf numFmtId="0" fontId="20" fillId="0" borderId="0" xfId="0" applyFont="1"/>
    <xf numFmtId="0" fontId="13" fillId="0" borderId="0" xfId="3" applyFont="1"/>
    <xf numFmtId="0" fontId="17" fillId="0" borderId="0" xfId="3" applyFont="1" applyAlignment="1">
      <alignment horizontal="right"/>
    </xf>
    <xf numFmtId="0" fontId="17" fillId="0" borderId="0" xfId="0" applyFont="1" applyAlignment="1">
      <alignment vertical="center"/>
    </xf>
    <xf numFmtId="0" fontId="18" fillId="0" borderId="0" xfId="0" applyFont="1" applyAlignment="1">
      <alignment horizontal="left"/>
    </xf>
    <xf numFmtId="0" fontId="18" fillId="0" borderId="0" xfId="0" applyFont="1"/>
    <xf numFmtId="0" fontId="18" fillId="0" borderId="0" xfId="0" applyFont="1" applyAlignment="1">
      <alignment horizontal="center" vertical="center"/>
    </xf>
    <xf numFmtId="0" fontId="18" fillId="0" borderId="0" xfId="0" applyFont="1" applyAlignment="1">
      <alignment horizontal="center"/>
    </xf>
    <xf numFmtId="0" fontId="18" fillId="0" borderId="0" xfId="0" applyFont="1" applyAlignment="1">
      <alignment vertical="center"/>
    </xf>
    <xf numFmtId="0" fontId="17" fillId="0" borderId="0" xfId="0" applyFont="1" applyAlignment="1"/>
    <xf numFmtId="0" fontId="17" fillId="0" borderId="0" xfId="3" quotePrefix="1" applyFont="1" applyAlignment="1">
      <alignment horizontal="right"/>
    </xf>
    <xf numFmtId="0" fontId="14" fillId="0" borderId="0" xfId="0" quotePrefix="1" applyFont="1" applyAlignment="1">
      <alignment horizontal="center" vertical="center"/>
    </xf>
    <xf numFmtId="0" fontId="14" fillId="0" borderId="0" xfId="0" applyFont="1"/>
    <xf numFmtId="0" fontId="14" fillId="0" borderId="0" xfId="0" applyFont="1" applyAlignment="1">
      <alignment vertical="center"/>
    </xf>
    <xf numFmtId="0" fontId="22" fillId="0" borderId="0" xfId="0" applyFont="1"/>
    <xf numFmtId="0" fontId="55" fillId="0" borderId="0" xfId="2" applyFont="1"/>
    <xf numFmtId="0" fontId="3" fillId="0" borderId="0" xfId="2" applyFont="1"/>
    <xf numFmtId="0" fontId="3" fillId="0" borderId="0" xfId="2" applyFont="1" applyAlignment="1">
      <alignment horizontal="center" vertical="center"/>
    </xf>
    <xf numFmtId="0" fontId="22" fillId="4" borderId="4" xfId="2" applyFont="1" applyFill="1" applyBorder="1" applyAlignment="1">
      <alignment vertical="center"/>
    </xf>
    <xf numFmtId="0" fontId="3" fillId="4" borderId="4" xfId="2" applyFont="1" applyFill="1" applyBorder="1" applyAlignment="1">
      <alignment vertical="center"/>
    </xf>
    <xf numFmtId="0" fontId="3" fillId="0" borderId="0" xfId="2" applyFont="1" applyAlignment="1">
      <alignment vertical="center"/>
    </xf>
    <xf numFmtId="0" fontId="55" fillId="0" borderId="0" xfId="2" applyFont="1" applyAlignment="1">
      <alignment vertical="center"/>
    </xf>
    <xf numFmtId="0" fontId="3" fillId="0" borderId="0" xfId="2" applyFont="1" applyBorder="1" applyAlignment="1">
      <alignment vertical="center" textRotation="255"/>
    </xf>
    <xf numFmtId="0" fontId="3" fillId="0" borderId="0" xfId="2" applyFont="1" applyBorder="1" applyAlignment="1">
      <alignment vertical="center"/>
    </xf>
    <xf numFmtId="0" fontId="55" fillId="0" borderId="0" xfId="2" applyFont="1" applyBorder="1" applyAlignment="1">
      <alignment vertical="center"/>
    </xf>
    <xf numFmtId="0" fontId="56" fillId="0" borderId="0" xfId="3" applyFont="1"/>
    <xf numFmtId="0" fontId="57" fillId="0" borderId="0" xfId="0" applyFont="1" applyAlignment="1">
      <alignment vertical="center"/>
    </xf>
    <xf numFmtId="0" fontId="11" fillId="0" borderId="16" xfId="0" applyFont="1" applyFill="1" applyBorder="1" applyAlignment="1">
      <alignment horizontal="center" vertical="center" wrapText="1"/>
    </xf>
    <xf numFmtId="0" fontId="58" fillId="0" borderId="0" xfId="2" applyFont="1" applyFill="1" applyAlignment="1">
      <alignment vertical="center" shrinkToFit="1"/>
    </xf>
    <xf numFmtId="0" fontId="3" fillId="0" borderId="0" xfId="2" applyFont="1" applyFill="1" applyAlignment="1">
      <alignment vertical="center" shrinkToFit="1"/>
    </xf>
    <xf numFmtId="0" fontId="3" fillId="0" borderId="0" xfId="2" applyFont="1" applyFill="1" applyAlignment="1">
      <alignment shrinkToFit="1"/>
    </xf>
    <xf numFmtId="49" fontId="3" fillId="0" borderId="4" xfId="2" applyNumberFormat="1" applyFont="1" applyBorder="1" applyAlignment="1" applyProtection="1">
      <alignment horizontal="left" vertical="center"/>
      <protection locked="0"/>
    </xf>
    <xf numFmtId="0" fontId="3" fillId="4" borderId="4" xfId="2" applyFont="1" applyFill="1" applyBorder="1" applyAlignment="1">
      <alignment vertical="center" wrapText="1"/>
    </xf>
    <xf numFmtId="0" fontId="3" fillId="4" borderId="4" xfId="2" applyFont="1" applyFill="1" applyBorder="1" applyAlignment="1">
      <alignment horizontal="center" vertical="center"/>
    </xf>
    <xf numFmtId="0" fontId="3" fillId="4" borderId="4" xfId="2" applyFont="1" applyFill="1" applyBorder="1" applyAlignment="1">
      <alignment horizontal="left" vertical="center"/>
    </xf>
    <xf numFmtId="0" fontId="59" fillId="4" borderId="4" xfId="2" applyFont="1" applyFill="1" applyBorder="1" applyAlignment="1">
      <alignment vertical="center"/>
    </xf>
    <xf numFmtId="0" fontId="60" fillId="4" borderId="4" xfId="2" applyFont="1" applyFill="1" applyBorder="1" applyAlignment="1">
      <alignment vertical="center"/>
    </xf>
    <xf numFmtId="0" fontId="61" fillId="4" borderId="4" xfId="2" applyFont="1" applyFill="1" applyBorder="1" applyAlignment="1">
      <alignment vertical="center"/>
    </xf>
    <xf numFmtId="0" fontId="23" fillId="4" borderId="4" xfId="2" applyFont="1" applyFill="1" applyBorder="1" applyAlignment="1">
      <alignment vertical="center"/>
    </xf>
    <xf numFmtId="0" fontId="3" fillId="4" borderId="4" xfId="2" quotePrefix="1" applyFont="1" applyFill="1" applyBorder="1" applyAlignment="1">
      <alignment vertical="center"/>
    </xf>
    <xf numFmtId="0" fontId="11" fillId="5" borderId="0" xfId="4" applyFont="1" applyFill="1"/>
    <xf numFmtId="0" fontId="62" fillId="0" borderId="0" xfId="4" applyFont="1"/>
    <xf numFmtId="0" fontId="11" fillId="0" borderId="17" xfId="4" applyFont="1" applyBorder="1" applyAlignment="1">
      <alignment horizontal="center"/>
    </xf>
    <xf numFmtId="0" fontId="11" fillId="0" borderId="18" xfId="4" applyFont="1" applyBorder="1" applyAlignment="1" applyProtection="1">
      <alignment horizontal="center"/>
      <protection locked="0"/>
    </xf>
    <xf numFmtId="0" fontId="11" fillId="0" borderId="19" xfId="4" applyFont="1" applyBorder="1" applyAlignment="1" applyProtection="1">
      <alignment horizontal="center"/>
      <protection locked="0"/>
    </xf>
    <xf numFmtId="0" fontId="11" fillId="0" borderId="20" xfId="4" applyFont="1" applyBorder="1" applyAlignment="1" applyProtection="1">
      <alignment horizontal="center"/>
      <protection locked="0"/>
    </xf>
    <xf numFmtId="0" fontId="3" fillId="4" borderId="3" xfId="2" applyFont="1" applyFill="1" applyBorder="1" applyAlignment="1">
      <alignment horizontal="left" vertical="center"/>
    </xf>
    <xf numFmtId="0" fontId="3" fillId="0" borderId="21" xfId="2" applyFont="1" applyBorder="1"/>
    <xf numFmtId="0" fontId="3" fillId="0" borderId="22" xfId="2" applyFont="1" applyBorder="1"/>
    <xf numFmtId="0" fontId="3" fillId="0" borderId="21" xfId="2" applyFont="1" applyBorder="1" applyAlignment="1">
      <alignment vertical="center"/>
    </xf>
    <xf numFmtId="0" fontId="3" fillId="0" borderId="22" xfId="2" applyFont="1" applyBorder="1" applyAlignment="1">
      <alignment vertical="center"/>
    </xf>
    <xf numFmtId="0" fontId="3" fillId="0" borderId="23" xfId="2" applyFont="1" applyBorder="1"/>
    <xf numFmtId="0" fontId="0" fillId="0" borderId="24" xfId="0" applyBorder="1"/>
    <xf numFmtId="0" fontId="50" fillId="0" borderId="0" xfId="1" applyAlignment="1" applyProtection="1"/>
    <xf numFmtId="0" fontId="63" fillId="0" borderId="0" xfId="1" applyFont="1" applyAlignment="1" applyProtection="1"/>
    <xf numFmtId="49" fontId="17" fillId="0" borderId="0" xfId="0" applyNumberFormat="1" applyFont="1" applyAlignment="1">
      <alignment vertical="center"/>
    </xf>
    <xf numFmtId="0" fontId="26" fillId="0" borderId="0" xfId="4" applyFont="1"/>
    <xf numFmtId="0" fontId="64" fillId="0" borderId="0" xfId="1" applyFont="1" applyAlignment="1" applyProtection="1">
      <alignment vertical="center"/>
      <protection locked="0"/>
    </xf>
    <xf numFmtId="0" fontId="65" fillId="0" borderId="0" xfId="0" applyFont="1" applyAlignment="1" applyProtection="1">
      <alignment vertical="center"/>
    </xf>
    <xf numFmtId="0" fontId="66" fillId="0" borderId="0" xfId="0" applyFont="1" applyProtection="1"/>
    <xf numFmtId="0" fontId="66" fillId="0" borderId="0" xfId="0" applyFont="1" applyAlignment="1" applyProtection="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67" fillId="0" borderId="0" xfId="0" applyFont="1" applyAlignment="1" applyProtection="1">
      <alignment vertical="center"/>
    </xf>
    <xf numFmtId="0" fontId="68" fillId="0" borderId="0" xfId="0" applyFont="1" applyAlignment="1" applyProtection="1">
      <alignment vertical="center"/>
    </xf>
    <xf numFmtId="49" fontId="24" fillId="0" borderId="0" xfId="0" applyNumberFormat="1" applyFont="1" applyAlignment="1" applyProtection="1">
      <alignment vertical="center"/>
    </xf>
    <xf numFmtId="49" fontId="69" fillId="0" borderId="0" xfId="0" applyNumberFormat="1" applyFont="1" applyAlignment="1" applyProtection="1">
      <alignment vertical="center"/>
    </xf>
    <xf numFmtId="0" fontId="22" fillId="0" borderId="4" xfId="2" applyNumberFormat="1" applyFont="1" applyFill="1" applyBorder="1" applyAlignment="1" applyProtection="1">
      <alignment horizontal="left" vertical="center"/>
    </xf>
    <xf numFmtId="0" fontId="0" fillId="0" borderId="0" xfId="0" applyAlignment="1">
      <alignment vertical="center"/>
    </xf>
    <xf numFmtId="0" fontId="6" fillId="0" borderId="0" xfId="0" applyFont="1" applyAlignment="1">
      <alignment vertical="center"/>
    </xf>
    <xf numFmtId="0" fontId="70" fillId="0" borderId="0" xfId="2" applyFont="1" applyBorder="1" applyAlignment="1">
      <alignment vertical="center"/>
    </xf>
    <xf numFmtId="0" fontId="70" fillId="0" borderId="0" xfId="2" applyFont="1"/>
    <xf numFmtId="0" fontId="58" fillId="0" borderId="0" xfId="2" applyFont="1" applyAlignment="1">
      <alignment horizontal="center" vertical="center"/>
    </xf>
    <xf numFmtId="0" fontId="71" fillId="0" borderId="0" xfId="2" applyFont="1" applyAlignment="1">
      <alignment vertical="center"/>
    </xf>
    <xf numFmtId="0" fontId="55" fillId="0" borderId="0" xfId="2" applyFont="1" applyAlignment="1">
      <alignment vertical="center" wrapText="1"/>
    </xf>
    <xf numFmtId="49" fontId="27" fillId="0" borderId="0" xfId="0" applyNumberFormat="1" applyFont="1" applyAlignment="1" applyProtection="1">
      <alignment vertical="center"/>
    </xf>
    <xf numFmtId="0" fontId="3" fillId="7" borderId="25" xfId="2" applyNumberFormat="1" applyFont="1" applyFill="1" applyBorder="1" applyAlignment="1">
      <alignment horizontal="center" vertical="center" shrinkToFit="1"/>
    </xf>
    <xf numFmtId="0" fontId="3" fillId="7" borderId="7" xfId="2" applyNumberFormat="1" applyFont="1" applyFill="1" applyBorder="1" applyAlignment="1">
      <alignment horizontal="center" vertical="center" shrinkToFit="1"/>
    </xf>
    <xf numFmtId="0" fontId="3" fillId="7" borderId="25" xfId="2" applyNumberFormat="1" applyFont="1" applyFill="1" applyBorder="1" applyAlignment="1">
      <alignment vertical="center" shrinkToFit="1"/>
    </xf>
    <xf numFmtId="0" fontId="3" fillId="7" borderId="7" xfId="2" applyNumberFormat="1" applyFont="1" applyFill="1" applyBorder="1" applyAlignment="1">
      <alignment vertical="center" shrinkToFit="1"/>
    </xf>
    <xf numFmtId="0" fontId="11" fillId="0" borderId="26" xfId="0" applyFont="1" applyFill="1" applyBorder="1" applyAlignment="1">
      <alignment horizontal="center" vertical="top"/>
    </xf>
    <xf numFmtId="0" fontId="11" fillId="0" borderId="7" xfId="0" applyFont="1" applyFill="1" applyBorder="1" applyAlignment="1">
      <alignment horizontal="center" vertical="top"/>
    </xf>
    <xf numFmtId="0" fontId="11" fillId="0" borderId="6" xfId="0" applyFont="1" applyFill="1" applyBorder="1" applyAlignment="1">
      <alignment horizontal="center" vertical="top"/>
    </xf>
    <xf numFmtId="0" fontId="11" fillId="0" borderId="6" xfId="0" quotePrefix="1" applyFont="1" applyFill="1" applyBorder="1" applyAlignment="1">
      <alignment horizontal="center" vertical="top"/>
    </xf>
    <xf numFmtId="0" fontId="11" fillId="0" borderId="7" xfId="0" quotePrefix="1" applyFont="1" applyFill="1" applyBorder="1" applyAlignment="1">
      <alignment horizontal="center" vertical="top"/>
    </xf>
    <xf numFmtId="0" fontId="11" fillId="0" borderId="27" xfId="0" applyFont="1" applyFill="1" applyBorder="1" applyAlignment="1">
      <alignment horizontal="center" vertical="top"/>
    </xf>
    <xf numFmtId="0" fontId="11" fillId="0" borderId="0" xfId="4" applyFont="1" applyBorder="1" applyAlignment="1">
      <alignment horizontal="center" vertical="top"/>
    </xf>
    <xf numFmtId="0" fontId="11" fillId="0" borderId="25" xfId="4" applyFont="1" applyBorder="1" applyAlignment="1">
      <alignment horizontal="center" vertical="top" wrapText="1"/>
    </xf>
    <xf numFmtId="0" fontId="11" fillId="0" borderId="7" xfId="4" applyFont="1" applyBorder="1" applyAlignment="1">
      <alignment horizontal="center"/>
    </xf>
    <xf numFmtId="0" fontId="11" fillId="0" borderId="4" xfId="0" applyFont="1" applyFill="1" applyBorder="1" applyAlignment="1">
      <alignment horizontal="center" wrapText="1"/>
    </xf>
    <xf numFmtId="0" fontId="11" fillId="0" borderId="14" xfId="0" applyFont="1" applyFill="1" applyBorder="1" applyAlignment="1">
      <alignment horizontal="center" wrapText="1"/>
    </xf>
    <xf numFmtId="0" fontId="11" fillId="0" borderId="14" xfId="0" quotePrefix="1" applyFont="1" applyFill="1" applyBorder="1" applyAlignment="1">
      <alignment horizontal="center" wrapText="1"/>
    </xf>
    <xf numFmtId="0" fontId="11" fillId="0" borderId="14" xfId="0" applyFont="1" applyFill="1" applyBorder="1" applyAlignment="1">
      <alignment horizontal="center"/>
    </xf>
    <xf numFmtId="0" fontId="11" fillId="0" borderId="15" xfId="0" applyFont="1" applyFill="1" applyBorder="1" applyAlignment="1">
      <alignment horizontal="center" wrapText="1"/>
    </xf>
    <xf numFmtId="0" fontId="31" fillId="0" borderId="0" xfId="0" applyNumberFormat="1" applyFont="1" applyFill="1" applyAlignment="1">
      <alignment vertical="center"/>
    </xf>
    <xf numFmtId="0" fontId="72" fillId="0" borderId="0" xfId="0" applyNumberFormat="1" applyFont="1" applyFill="1" applyAlignment="1">
      <alignment vertical="center"/>
    </xf>
    <xf numFmtId="0" fontId="35" fillId="0" borderId="0" xfId="0" applyNumberFormat="1" applyFont="1" applyFill="1" applyAlignment="1">
      <alignment horizontal="center" vertical="center"/>
    </xf>
    <xf numFmtId="0" fontId="36" fillId="0" borderId="0" xfId="0" applyNumberFormat="1" applyFont="1" applyFill="1" applyAlignment="1">
      <alignment horizontal="center" vertical="center"/>
    </xf>
    <xf numFmtId="0" fontId="31" fillId="0" borderId="0" xfId="0" applyNumberFormat="1" applyFont="1" applyFill="1" applyBorder="1" applyAlignment="1">
      <alignment vertical="center"/>
    </xf>
    <xf numFmtId="0" fontId="31" fillId="0" borderId="28" xfId="0" applyNumberFormat="1" applyFont="1" applyFill="1" applyBorder="1" applyAlignment="1">
      <alignment horizontal="center" vertical="center"/>
    </xf>
    <xf numFmtId="0" fontId="31" fillId="0" borderId="29" xfId="0" applyNumberFormat="1" applyFont="1" applyFill="1" applyBorder="1" applyAlignment="1">
      <alignment horizontal="center" vertical="center"/>
    </xf>
    <xf numFmtId="0" fontId="31" fillId="0" borderId="26" xfId="0" applyNumberFormat="1" applyFont="1" applyFill="1" applyBorder="1" applyAlignment="1">
      <alignment horizontal="center" vertical="center"/>
    </xf>
    <xf numFmtId="0" fontId="31" fillId="0" borderId="30" xfId="0" applyNumberFormat="1" applyFont="1" applyFill="1" applyBorder="1" applyAlignment="1">
      <alignment horizontal="center" vertical="center"/>
    </xf>
    <xf numFmtId="0" fontId="31" fillId="0" borderId="31" xfId="0" applyNumberFormat="1" applyFont="1" applyFill="1" applyBorder="1" applyAlignment="1">
      <alignment horizontal="center" vertical="center"/>
    </xf>
    <xf numFmtId="0" fontId="31" fillId="0" borderId="32" xfId="0" applyNumberFormat="1" applyFont="1" applyFill="1" applyBorder="1" applyAlignment="1">
      <alignment horizontal="center" vertical="center"/>
    </xf>
    <xf numFmtId="0" fontId="73" fillId="0" borderId="0" xfId="0" applyNumberFormat="1" applyFont="1" applyFill="1" applyAlignment="1">
      <alignment horizontal="left" vertical="center"/>
    </xf>
    <xf numFmtId="0" fontId="37" fillId="0" borderId="0" xfId="0" applyNumberFormat="1" applyFont="1" applyFill="1" applyAlignment="1">
      <alignment horizontal="center" vertical="center"/>
    </xf>
    <xf numFmtId="0" fontId="31" fillId="0" borderId="0" xfId="0" applyNumberFormat="1" applyFont="1" applyFill="1" applyBorder="1" applyAlignment="1">
      <alignment horizontal="center" vertical="center"/>
    </xf>
    <xf numFmtId="0" fontId="40" fillId="0" borderId="33" xfId="0" applyNumberFormat="1" applyFont="1" applyFill="1" applyBorder="1" applyAlignment="1">
      <alignment vertical="center" wrapText="1"/>
    </xf>
    <xf numFmtId="0" fontId="31" fillId="0" borderId="33" xfId="0" applyFont="1" applyBorder="1" applyAlignment="1">
      <alignment vertical="center" wrapText="1"/>
    </xf>
    <xf numFmtId="0" fontId="31" fillId="0" borderId="33" xfId="0" applyNumberFormat="1" applyFont="1" applyFill="1" applyBorder="1" applyAlignment="1">
      <alignment vertical="center"/>
    </xf>
    <xf numFmtId="0" fontId="74" fillId="0" borderId="33" xfId="0" applyNumberFormat="1" applyFont="1" applyFill="1" applyBorder="1" applyAlignment="1">
      <alignment vertical="center"/>
    </xf>
    <xf numFmtId="0" fontId="73" fillId="0" borderId="0" xfId="0" applyNumberFormat="1" applyFont="1" applyFill="1" applyBorder="1" applyAlignment="1">
      <alignment vertical="center"/>
    </xf>
    <xf numFmtId="0" fontId="73" fillId="0" borderId="0" xfId="0" applyNumberFormat="1" applyFont="1" applyFill="1" applyBorder="1" applyAlignment="1">
      <alignment horizontal="center" vertical="center"/>
    </xf>
    <xf numFmtId="0" fontId="41" fillId="0" borderId="35" xfId="0" applyNumberFormat="1" applyFont="1" applyFill="1" applyBorder="1" applyAlignment="1">
      <alignment horizontal="center" vertical="center"/>
    </xf>
    <xf numFmtId="0" fontId="41" fillId="0" borderId="36" xfId="0" applyNumberFormat="1" applyFont="1" applyFill="1" applyBorder="1" applyAlignment="1">
      <alignment horizontal="center" vertical="center"/>
    </xf>
    <xf numFmtId="0" fontId="41" fillId="0" borderId="37" xfId="0" applyNumberFormat="1" applyFont="1" applyFill="1" applyBorder="1" applyAlignment="1">
      <alignment horizontal="center" vertical="center"/>
    </xf>
    <xf numFmtId="0" fontId="31" fillId="0" borderId="13" xfId="0" applyNumberFormat="1" applyFont="1" applyFill="1" applyBorder="1" applyAlignment="1">
      <alignment vertical="center"/>
    </xf>
    <xf numFmtId="0" fontId="75" fillId="0" borderId="33" xfId="0" applyNumberFormat="1" applyFont="1" applyFill="1" applyBorder="1" applyAlignment="1">
      <alignment vertical="center"/>
    </xf>
    <xf numFmtId="0" fontId="31" fillId="0" borderId="33" xfId="0" applyNumberFormat="1" applyFont="1" applyFill="1" applyBorder="1" applyAlignment="1">
      <alignment horizontal="center" vertical="center"/>
    </xf>
    <xf numFmtId="0" fontId="40" fillId="0" borderId="0" xfId="0" applyNumberFormat="1" applyFont="1" applyFill="1" applyBorder="1" applyAlignment="1">
      <alignment vertical="center"/>
    </xf>
    <xf numFmtId="0" fontId="31" fillId="0" borderId="38" xfId="0" applyNumberFormat="1" applyFont="1" applyFill="1" applyBorder="1" applyAlignment="1">
      <alignment vertical="center"/>
    </xf>
    <xf numFmtId="0" fontId="31" fillId="0" borderId="39" xfId="0" applyNumberFormat="1" applyFont="1" applyFill="1" applyBorder="1" applyAlignment="1">
      <alignment vertical="center"/>
    </xf>
    <xf numFmtId="0" fontId="31" fillId="0" borderId="0" xfId="0" applyNumberFormat="1" applyFont="1" applyFill="1" applyBorder="1" applyAlignment="1">
      <alignment horizontal="left" vertical="center"/>
    </xf>
    <xf numFmtId="0" fontId="31" fillId="0" borderId="41" xfId="0" applyNumberFormat="1" applyFont="1" applyFill="1" applyBorder="1" applyAlignment="1">
      <alignment vertical="center"/>
    </xf>
    <xf numFmtId="0" fontId="31" fillId="0" borderId="28" xfId="0" applyNumberFormat="1" applyFont="1" applyFill="1" applyBorder="1" applyAlignment="1">
      <alignment vertical="center"/>
    </xf>
    <xf numFmtId="0" fontId="31" fillId="0" borderId="15" xfId="0" applyNumberFormat="1" applyFont="1" applyFill="1" applyBorder="1" applyAlignment="1">
      <alignment vertical="center"/>
    </xf>
    <xf numFmtId="0" fontId="31" fillId="0" borderId="14" xfId="0" applyNumberFormat="1" applyFont="1" applyFill="1" applyBorder="1" applyAlignment="1">
      <alignment vertical="center"/>
    </xf>
    <xf numFmtId="0" fontId="41" fillId="0" borderId="14" xfId="0" applyFont="1" applyFill="1" applyBorder="1" applyAlignment="1">
      <alignment horizontal="center" vertical="center" shrinkToFit="1"/>
    </xf>
    <xf numFmtId="0" fontId="41" fillId="0" borderId="36" xfId="0" applyFont="1" applyFill="1" applyBorder="1" applyAlignment="1">
      <alignment horizontal="center" vertical="center" shrinkToFit="1"/>
    </xf>
    <xf numFmtId="0" fontId="41" fillId="0" borderId="25" xfId="0" applyFont="1" applyFill="1" applyBorder="1" applyAlignment="1">
      <alignment horizontal="center" vertical="center" shrinkToFit="1"/>
    </xf>
    <xf numFmtId="0" fontId="41" fillId="0" borderId="7" xfId="0" applyFont="1" applyFill="1" applyBorder="1" applyAlignment="1">
      <alignment horizontal="center" vertical="center" shrinkToFit="1"/>
    </xf>
    <xf numFmtId="0" fontId="31" fillId="0" borderId="34" xfId="0" applyNumberFormat="1" applyFont="1" applyFill="1" applyBorder="1" applyAlignment="1">
      <alignment horizontal="left" vertical="center"/>
    </xf>
    <xf numFmtId="0" fontId="31" fillId="0" borderId="13" xfId="0" applyFont="1" applyBorder="1" applyAlignment="1">
      <alignment vertical="top"/>
    </xf>
    <xf numFmtId="0" fontId="41" fillId="0" borderId="34" xfId="0" applyNumberFormat="1" applyFont="1" applyBorder="1" applyAlignment="1">
      <alignment vertical="center" shrinkToFit="1"/>
    </xf>
    <xf numFmtId="0" fontId="76" fillId="0" borderId="0" xfId="0" applyFont="1" applyFill="1" applyBorder="1" applyAlignment="1">
      <alignment vertical="center"/>
    </xf>
    <xf numFmtId="0" fontId="31" fillId="0" borderId="0" xfId="0" applyFont="1" applyFill="1" applyBorder="1" applyAlignment="1">
      <alignment horizontal="center" vertical="center"/>
    </xf>
    <xf numFmtId="0" fontId="38" fillId="0" borderId="42" xfId="0" applyFont="1" applyBorder="1" applyAlignment="1">
      <alignment horizontal="center" vertical="center"/>
    </xf>
    <xf numFmtId="0" fontId="41" fillId="0" borderId="41" xfId="0" applyFont="1" applyFill="1" applyBorder="1" applyAlignment="1">
      <alignment horizontal="center" vertical="center" shrinkToFit="1"/>
    </xf>
    <xf numFmtId="0" fontId="41" fillId="0" borderId="43" xfId="0" applyFont="1" applyFill="1" applyBorder="1" applyAlignment="1">
      <alignment horizontal="center" vertical="center" shrinkToFit="1"/>
    </xf>
    <xf numFmtId="0" fontId="41" fillId="0" borderId="44" xfId="0" applyFont="1" applyFill="1" applyBorder="1" applyAlignment="1">
      <alignment horizontal="center" vertical="center" shrinkToFit="1"/>
    </xf>
    <xf numFmtId="0" fontId="41" fillId="0" borderId="45" xfId="0" applyFont="1" applyFill="1" applyBorder="1" applyAlignment="1">
      <alignment horizontal="center" vertical="center" shrinkToFit="1"/>
    </xf>
    <xf numFmtId="0" fontId="31" fillId="0" borderId="46" xfId="0" applyNumberFormat="1" applyFont="1" applyFill="1" applyBorder="1" applyAlignment="1">
      <alignment horizontal="left" vertical="center"/>
    </xf>
    <xf numFmtId="0" fontId="31" fillId="0" borderId="47" xfId="0" applyNumberFormat="1" applyFont="1" applyFill="1" applyBorder="1" applyAlignment="1">
      <alignment horizontal="left" vertical="center"/>
    </xf>
    <xf numFmtId="0" fontId="31" fillId="8" borderId="48" xfId="0" applyFont="1" applyFill="1" applyBorder="1" applyAlignment="1">
      <alignment vertical="center" wrapText="1"/>
    </xf>
    <xf numFmtId="0" fontId="41" fillId="0" borderId="41" xfId="0" applyNumberFormat="1" applyFont="1" applyFill="1" applyBorder="1" applyAlignment="1">
      <alignment horizontal="center" vertical="center" shrinkToFit="1"/>
    </xf>
    <xf numFmtId="0" fontId="41" fillId="0" borderId="43" xfId="0" applyNumberFormat="1" applyFont="1" applyFill="1" applyBorder="1" applyAlignment="1">
      <alignment horizontal="center" vertical="center" shrinkToFit="1"/>
    </xf>
    <xf numFmtId="0" fontId="41" fillId="0" borderId="44" xfId="0" applyNumberFormat="1" applyFont="1" applyFill="1" applyBorder="1" applyAlignment="1">
      <alignment horizontal="center" vertical="center" shrinkToFit="1"/>
    </xf>
    <xf numFmtId="0" fontId="41" fillId="0" borderId="45" xfId="0" applyNumberFormat="1" applyFont="1" applyFill="1" applyBorder="1" applyAlignment="1">
      <alignment horizontal="center" vertical="center" shrinkToFit="1"/>
    </xf>
    <xf numFmtId="0" fontId="31" fillId="0" borderId="49" xfId="0" applyNumberFormat="1" applyFont="1" applyFill="1" applyBorder="1" applyAlignment="1">
      <alignment horizontal="right" vertical="center"/>
    </xf>
    <xf numFmtId="0" fontId="31" fillId="0" borderId="46" xfId="0" applyNumberFormat="1" applyFont="1" applyFill="1" applyBorder="1" applyAlignment="1">
      <alignment horizontal="right" vertical="center"/>
    </xf>
    <xf numFmtId="0" fontId="31" fillId="0" borderId="50" xfId="0" applyNumberFormat="1" applyFont="1" applyFill="1" applyBorder="1" applyAlignment="1">
      <alignment horizontal="right" vertical="center"/>
    </xf>
    <xf numFmtId="0" fontId="31" fillId="0" borderId="33" xfId="0" applyNumberFormat="1" applyFont="1" applyFill="1" applyBorder="1" applyAlignment="1">
      <alignment horizontal="left" vertical="center"/>
    </xf>
    <xf numFmtId="0" fontId="31" fillId="0" borderId="33" xfId="0" applyNumberFormat="1" applyFont="1" applyFill="1" applyBorder="1" applyAlignment="1">
      <alignment horizontal="center"/>
    </xf>
    <xf numFmtId="0" fontId="31" fillId="0" borderId="0" xfId="0" applyNumberFormat="1" applyFont="1" applyFill="1" applyBorder="1" applyAlignment="1">
      <alignment horizontal="center"/>
    </xf>
    <xf numFmtId="0" fontId="76" fillId="0" borderId="0" xfId="0" applyFont="1" applyBorder="1" applyAlignment="1">
      <alignment vertical="center"/>
    </xf>
    <xf numFmtId="0" fontId="31" fillId="0" borderId="0" xfId="0" applyFont="1" applyBorder="1" applyAlignment="1">
      <alignment vertical="center" wrapText="1"/>
    </xf>
    <xf numFmtId="0" fontId="31" fillId="0" borderId="0" xfId="0" applyFont="1" applyBorder="1" applyAlignment="1">
      <alignment horizontal="right" vertical="center"/>
    </xf>
    <xf numFmtId="0" fontId="32" fillId="0" borderId="0" xfId="0" applyFont="1" applyBorder="1" applyAlignment="1">
      <alignment horizontal="center" vertical="center"/>
    </xf>
    <xf numFmtId="0" fontId="41" fillId="0" borderId="42" xfId="0" applyFont="1" applyFill="1" applyBorder="1" applyAlignment="1">
      <alignment horizontal="center" vertical="center" shrinkToFit="1"/>
    </xf>
    <xf numFmtId="0" fontId="41" fillId="0" borderId="51" xfId="0" applyFont="1" applyFill="1" applyBorder="1" applyAlignment="1">
      <alignment horizontal="center" vertical="center" shrinkToFit="1"/>
    </xf>
    <xf numFmtId="0" fontId="31" fillId="8" borderId="3" xfId="0" applyFont="1" applyFill="1" applyBorder="1" applyAlignment="1">
      <alignment vertical="center" wrapText="1"/>
    </xf>
    <xf numFmtId="0" fontId="41" fillId="0" borderId="14" xfId="0" applyNumberFormat="1" applyFont="1" applyFill="1" applyBorder="1" applyAlignment="1">
      <alignment horizontal="center" vertical="center" shrinkToFit="1"/>
    </xf>
    <xf numFmtId="0" fontId="41" fillId="0" borderId="36" xfId="0" applyNumberFormat="1" applyFont="1" applyFill="1" applyBorder="1" applyAlignment="1">
      <alignment horizontal="center" vertical="center" shrinkToFit="1"/>
    </xf>
    <xf numFmtId="0" fontId="41" fillId="0" borderId="25" xfId="0" applyNumberFormat="1" applyFont="1" applyFill="1" applyBorder="1" applyAlignment="1">
      <alignment horizontal="center" vertical="center" shrinkToFit="1"/>
    </xf>
    <xf numFmtId="0" fontId="41" fillId="0" borderId="7" xfId="0" applyNumberFormat="1" applyFont="1" applyFill="1" applyBorder="1" applyAlignment="1">
      <alignment horizontal="center" vertical="center" shrinkToFit="1"/>
    </xf>
    <xf numFmtId="0" fontId="31" fillId="0" borderId="28" xfId="0" applyNumberFormat="1" applyFont="1" applyFill="1" applyBorder="1" applyAlignment="1">
      <alignment horizontal="right" vertical="center"/>
    </xf>
    <xf numFmtId="0" fontId="31" fillId="0" borderId="29" xfId="0" applyNumberFormat="1" applyFont="1" applyFill="1" applyBorder="1" applyAlignment="1">
      <alignment horizontal="right" vertical="center"/>
    </xf>
    <xf numFmtId="0" fontId="31" fillId="0" borderId="26" xfId="0" applyNumberFormat="1" applyFont="1" applyFill="1" applyBorder="1" applyAlignment="1">
      <alignment horizontal="right" vertical="center"/>
    </xf>
    <xf numFmtId="0" fontId="31" fillId="0" borderId="0" xfId="0" applyFont="1" applyFill="1" applyBorder="1" applyAlignment="1">
      <alignment horizontal="center" vertical="center" wrapText="1"/>
    </xf>
    <xf numFmtId="0" fontId="31" fillId="0" borderId="0" xfId="0" applyNumberFormat="1" applyFont="1" applyFill="1" applyBorder="1" applyAlignment="1">
      <alignment horizontal="right" vertical="center"/>
    </xf>
    <xf numFmtId="0" fontId="31" fillId="0" borderId="52" xfId="0" applyNumberFormat="1" applyFont="1" applyFill="1" applyBorder="1" applyAlignment="1">
      <alignment vertical="center"/>
    </xf>
    <xf numFmtId="0" fontId="31" fillId="0" borderId="29" xfId="0" applyFont="1" applyBorder="1" applyAlignment="1">
      <alignment horizontal="center" vertical="center"/>
    </xf>
    <xf numFmtId="0" fontId="31" fillId="0" borderId="26" xfId="0" applyFont="1" applyBorder="1" applyAlignment="1">
      <alignment horizontal="center" vertical="center"/>
    </xf>
    <xf numFmtId="0" fontId="43" fillId="0" borderId="0" xfId="0" applyFont="1" applyBorder="1" applyAlignment="1">
      <alignment horizontal="right" vertical="center"/>
    </xf>
    <xf numFmtId="0" fontId="31" fillId="0" borderId="0" xfId="0" applyFont="1" applyBorder="1" applyAlignment="1">
      <alignment horizontal="center" vertical="top"/>
    </xf>
    <xf numFmtId="0" fontId="31" fillId="2" borderId="28" xfId="0" applyNumberFormat="1" applyFont="1" applyFill="1" applyBorder="1" applyAlignment="1">
      <alignment vertical="center"/>
    </xf>
    <xf numFmtId="0" fontId="31" fillId="2" borderId="26" xfId="0" applyNumberFormat="1" applyFont="1" applyFill="1" applyBorder="1" applyAlignment="1">
      <alignment vertical="center"/>
    </xf>
    <xf numFmtId="0" fontId="40" fillId="2" borderId="28" xfId="0" applyNumberFormat="1" applyFont="1" applyFill="1" applyBorder="1" applyAlignment="1">
      <alignment horizontal="center" vertical="center"/>
    </xf>
    <xf numFmtId="0" fontId="40" fillId="2" borderId="29" xfId="0" applyNumberFormat="1" applyFont="1" applyFill="1" applyBorder="1" applyAlignment="1">
      <alignment horizontal="center" vertical="center"/>
    </xf>
    <xf numFmtId="0" fontId="40" fillId="2" borderId="26" xfId="0" applyNumberFormat="1" applyFont="1" applyFill="1" applyBorder="1" applyAlignment="1">
      <alignment horizontal="center" vertical="center"/>
    </xf>
    <xf numFmtId="0" fontId="31" fillId="2" borderId="28" xfId="0" applyFont="1" applyFill="1" applyBorder="1" applyAlignment="1">
      <alignment horizontal="center" vertical="center"/>
    </xf>
    <xf numFmtId="0" fontId="31" fillId="2" borderId="29" xfId="0" applyFont="1" applyFill="1" applyBorder="1" applyAlignment="1">
      <alignment horizontal="center" vertical="center"/>
    </xf>
    <xf numFmtId="0" fontId="31" fillId="2" borderId="26" xfId="0" applyNumberFormat="1" applyFont="1" applyFill="1" applyBorder="1" applyAlignment="1">
      <alignment horizontal="right" vertical="center"/>
    </xf>
    <xf numFmtId="0" fontId="31" fillId="2" borderId="13" xfId="0" applyFont="1" applyFill="1" applyBorder="1" applyAlignment="1">
      <alignment horizontal="center" vertical="center"/>
    </xf>
    <xf numFmtId="0" fontId="31" fillId="2" borderId="30" xfId="0" applyNumberFormat="1" applyFont="1" applyFill="1" applyBorder="1" applyAlignment="1">
      <alignment vertical="center"/>
    </xf>
    <xf numFmtId="0" fontId="31" fillId="2" borderId="32" xfId="0" applyNumberFormat="1" applyFont="1" applyFill="1" applyBorder="1" applyAlignment="1">
      <alignment vertical="center"/>
    </xf>
    <xf numFmtId="0" fontId="31" fillId="2" borderId="30" xfId="0" applyFont="1" applyFill="1" applyBorder="1" applyAlignment="1">
      <alignment horizontal="center" vertical="center"/>
    </xf>
    <xf numFmtId="0" fontId="31" fillId="2" borderId="31" xfId="0" applyFont="1" applyFill="1" applyBorder="1" applyAlignment="1">
      <alignment horizontal="center" vertical="center"/>
    </xf>
    <xf numFmtId="0" fontId="31" fillId="2" borderId="31" xfId="0" applyNumberFormat="1" applyFont="1" applyFill="1" applyBorder="1" applyAlignment="1">
      <alignment vertical="center"/>
    </xf>
    <xf numFmtId="0" fontId="31" fillId="0" borderId="29" xfId="0" applyNumberFormat="1" applyFont="1" applyFill="1" applyBorder="1" applyAlignment="1">
      <alignment vertical="center"/>
    </xf>
    <xf numFmtId="0" fontId="31" fillId="0" borderId="26" xfId="0" applyNumberFormat="1" applyFont="1" applyFill="1" applyBorder="1" applyAlignment="1">
      <alignment vertical="center"/>
    </xf>
    <xf numFmtId="0" fontId="31" fillId="0" borderId="13" xfId="0" applyFont="1" applyFill="1" applyBorder="1" applyAlignment="1">
      <alignment vertical="center" shrinkToFit="1"/>
    </xf>
    <xf numFmtId="0" fontId="31" fillId="0" borderId="0" xfId="0" applyFont="1" applyFill="1" applyBorder="1" applyAlignment="1">
      <alignment vertical="center" shrinkToFit="1"/>
    </xf>
    <xf numFmtId="0" fontId="31" fillId="0" borderId="10" xfId="0" applyNumberFormat="1" applyFont="1" applyFill="1" applyBorder="1" applyAlignment="1">
      <alignment vertical="center"/>
    </xf>
    <xf numFmtId="0" fontId="31" fillId="0" borderId="6" xfId="0" applyNumberFormat="1" applyFont="1" applyFill="1" applyBorder="1" applyAlignment="1">
      <alignment vertical="center"/>
    </xf>
    <xf numFmtId="0" fontId="31" fillId="0" borderId="15" xfId="0" applyFont="1" applyFill="1" applyBorder="1" applyAlignment="1">
      <alignment vertical="center" shrinkToFit="1"/>
    </xf>
    <xf numFmtId="0" fontId="31" fillId="0" borderId="52" xfId="0" applyFont="1" applyFill="1" applyBorder="1" applyAlignment="1">
      <alignment vertical="center" shrinkToFit="1"/>
    </xf>
    <xf numFmtId="0" fontId="31" fillId="9" borderId="28" xfId="0" applyFont="1" applyFill="1" applyBorder="1" applyAlignment="1">
      <alignment vertical="center"/>
    </xf>
    <xf numFmtId="0" fontId="31" fillId="9" borderId="26" xfId="0" applyFont="1" applyFill="1" applyBorder="1" applyAlignment="1">
      <alignment vertical="center"/>
    </xf>
    <xf numFmtId="0" fontId="31" fillId="9" borderId="15" xfId="0" applyFont="1" applyFill="1" applyBorder="1" applyAlignment="1">
      <alignment vertical="center"/>
    </xf>
    <xf numFmtId="0" fontId="31" fillId="9" borderId="6" xfId="0" applyFont="1" applyFill="1" applyBorder="1" applyAlignment="1">
      <alignment vertical="center"/>
    </xf>
    <xf numFmtId="0" fontId="38" fillId="0" borderId="35" xfId="0" applyFont="1" applyBorder="1" applyAlignment="1">
      <alignment horizontal="center" vertical="center"/>
    </xf>
    <xf numFmtId="0" fontId="31" fillId="0" borderId="29" xfId="0" applyNumberFormat="1" applyFont="1" applyFill="1" applyBorder="1" applyAlignment="1">
      <alignment horizontal="left" vertical="center"/>
    </xf>
    <xf numFmtId="0" fontId="31" fillId="0" borderId="53" xfId="0" applyNumberFormat="1" applyFont="1" applyFill="1" applyBorder="1" applyAlignment="1">
      <alignment horizontal="left" vertical="center"/>
    </xf>
    <xf numFmtId="0" fontId="31" fillId="0" borderId="0" xfId="0" applyFont="1" applyBorder="1" applyAlignment="1">
      <alignment vertical="top"/>
    </xf>
    <xf numFmtId="0" fontId="31" fillId="0" borderId="34" xfId="0" applyFont="1" applyBorder="1" applyAlignment="1">
      <alignment vertical="top"/>
    </xf>
    <xf numFmtId="0" fontId="31" fillId="0" borderId="54" xfId="0" applyFont="1" applyBorder="1" applyAlignment="1">
      <alignment vertical="top"/>
    </xf>
    <xf numFmtId="0" fontId="41" fillId="0" borderId="40" xfId="0" applyNumberFormat="1" applyFont="1" applyBorder="1" applyAlignment="1">
      <alignment vertical="center" shrinkToFit="1"/>
    </xf>
    <xf numFmtId="178" fontId="3" fillId="0" borderId="4" xfId="2" applyNumberFormat="1" applyFont="1" applyBorder="1" applyAlignment="1" applyProtection="1">
      <alignment horizontal="left" vertical="center"/>
      <protection locked="0"/>
    </xf>
    <xf numFmtId="0" fontId="77" fillId="4" borderId="4" xfId="1" applyFont="1" applyFill="1" applyBorder="1" applyAlignment="1" applyProtection="1">
      <alignment vertical="center"/>
    </xf>
    <xf numFmtId="0" fontId="78" fillId="0" borderId="0" xfId="0" applyNumberFormat="1" applyFont="1" applyFill="1" applyBorder="1" applyAlignment="1">
      <alignment vertical="center"/>
    </xf>
    <xf numFmtId="0" fontId="79" fillId="0" borderId="0" xfId="0" applyNumberFormat="1" applyFont="1" applyFill="1" applyAlignment="1">
      <alignment vertical="center"/>
    </xf>
    <xf numFmtId="0" fontId="79" fillId="0" borderId="0" xfId="0" applyNumberFormat="1" applyFont="1" applyFill="1" applyBorder="1" applyAlignment="1">
      <alignment vertical="center"/>
    </xf>
    <xf numFmtId="0" fontId="80" fillId="0" borderId="0" xfId="0" applyNumberFormat="1" applyFont="1" applyFill="1" applyBorder="1" applyAlignment="1">
      <alignment vertical="center"/>
    </xf>
    <xf numFmtId="0" fontId="81" fillId="0" borderId="0" xfId="0" applyFont="1" applyAlignment="1">
      <alignment horizontal="center" vertical="center"/>
    </xf>
    <xf numFmtId="0" fontId="82" fillId="0" borderId="0" xfId="0" applyFont="1" applyAlignment="1">
      <alignment vertical="center"/>
    </xf>
    <xf numFmtId="0" fontId="77" fillId="0" borderId="0" xfId="1" applyFont="1" applyAlignment="1" applyProtection="1"/>
    <xf numFmtId="0" fontId="83" fillId="0" borderId="0" xfId="1" applyFont="1" applyAlignment="1" applyProtection="1">
      <alignment vertical="center"/>
      <protection locked="0"/>
    </xf>
    <xf numFmtId="0" fontId="31" fillId="2" borderId="13" xfId="0" applyNumberFormat="1" applyFont="1" applyFill="1" applyBorder="1" applyAlignment="1">
      <alignment vertical="center"/>
    </xf>
    <xf numFmtId="0" fontId="31" fillId="2" borderId="10" xfId="0" applyNumberFormat="1" applyFont="1" applyFill="1" applyBorder="1" applyAlignment="1">
      <alignment vertical="center"/>
    </xf>
    <xf numFmtId="0" fontId="40" fillId="2" borderId="13" xfId="0" applyNumberFormat="1" applyFont="1" applyFill="1" applyBorder="1" applyAlignment="1">
      <alignment horizontal="center" vertical="center"/>
    </xf>
    <xf numFmtId="0" fontId="40" fillId="2" borderId="0" xfId="0" applyNumberFormat="1" applyFont="1" applyFill="1" applyBorder="1" applyAlignment="1">
      <alignment horizontal="center" vertical="center"/>
    </xf>
    <xf numFmtId="0" fontId="40" fillId="2" borderId="10" xfId="0" applyNumberFormat="1" applyFont="1" applyFill="1" applyBorder="1" applyAlignment="1">
      <alignment horizontal="center" vertical="center"/>
    </xf>
    <xf numFmtId="0" fontId="31" fillId="2" borderId="0" xfId="0" applyFont="1" applyFill="1" applyBorder="1" applyAlignment="1">
      <alignment horizontal="center" vertical="center"/>
    </xf>
    <xf numFmtId="0" fontId="31" fillId="2" borderId="10" xfId="0" applyNumberFormat="1" applyFont="1" applyFill="1" applyBorder="1" applyAlignment="1">
      <alignment horizontal="right" vertical="center"/>
    </xf>
    <xf numFmtId="0" fontId="31" fillId="9" borderId="13" xfId="0" applyFont="1" applyFill="1" applyBorder="1" applyAlignment="1">
      <alignment vertical="center"/>
    </xf>
    <xf numFmtId="0" fontId="31" fillId="9" borderId="10" xfId="0" applyFont="1" applyFill="1" applyBorder="1" applyAlignment="1">
      <alignment vertical="center"/>
    </xf>
    <xf numFmtId="0" fontId="17" fillId="10" borderId="0" xfId="0" applyFont="1" applyFill="1"/>
    <xf numFmtId="17" fontId="17" fillId="10" borderId="0" xfId="0" quotePrefix="1" applyNumberFormat="1" applyFont="1" applyFill="1"/>
    <xf numFmtId="0" fontId="17" fillId="10" borderId="0" xfId="0" applyFont="1" applyFill="1" applyAlignment="1">
      <alignment horizontal="right"/>
    </xf>
    <xf numFmtId="0" fontId="17" fillId="0" borderId="4" xfId="0" applyFont="1" applyBorder="1" applyAlignment="1">
      <alignment horizontal="right"/>
    </xf>
    <xf numFmtId="0" fontId="0" fillId="0" borderId="0" xfId="0" applyFont="1" applyAlignment="1"/>
    <xf numFmtId="0" fontId="47" fillId="0" borderId="0" xfId="0" applyFont="1" applyAlignment="1">
      <alignment horizontal="left" vertical="center"/>
    </xf>
    <xf numFmtId="0" fontId="8" fillId="0" borderId="0" xfId="4" applyFont="1"/>
    <xf numFmtId="0" fontId="8" fillId="4" borderId="4" xfId="2" applyFont="1" applyFill="1" applyBorder="1" applyAlignment="1">
      <alignment vertical="center"/>
    </xf>
    <xf numFmtId="0" fontId="58" fillId="4" borderId="4" xfId="2" applyFont="1" applyFill="1" applyBorder="1" applyAlignment="1">
      <alignment vertical="center"/>
    </xf>
    <xf numFmtId="0" fontId="17" fillId="0" borderId="4" xfId="0" applyFont="1" applyBorder="1" applyAlignment="1">
      <alignment horizontal="center" vertical="center"/>
    </xf>
    <xf numFmtId="0" fontId="3" fillId="6" borderId="14" xfId="2" applyNumberFormat="1" applyFont="1" applyFill="1" applyBorder="1" applyAlignment="1">
      <alignment horizontal="center" vertical="center" shrinkToFit="1"/>
    </xf>
    <xf numFmtId="0" fontId="3" fillId="6" borderId="25" xfId="2" applyNumberFormat="1" applyFont="1" applyFill="1" applyBorder="1" applyAlignment="1">
      <alignment horizontal="center" vertical="center" shrinkToFit="1"/>
    </xf>
    <xf numFmtId="0" fontId="3" fillId="6" borderId="7" xfId="2" applyNumberFormat="1" applyFont="1" applyFill="1" applyBorder="1" applyAlignment="1">
      <alignment horizontal="center" vertical="center" shrinkToFit="1"/>
    </xf>
    <xf numFmtId="0" fontId="3" fillId="4" borderId="3" xfId="2" applyFont="1" applyFill="1" applyBorder="1" applyAlignment="1">
      <alignment vertical="center" wrapText="1"/>
    </xf>
    <xf numFmtId="0" fontId="22" fillId="4" borderId="4" xfId="2" applyFont="1" applyFill="1" applyBorder="1" applyAlignment="1">
      <alignment horizontal="center" vertical="center"/>
    </xf>
    <xf numFmtId="0" fontId="34" fillId="0" borderId="0" xfId="0" applyNumberFormat="1" applyFont="1" applyFill="1" applyAlignment="1">
      <alignment horizontal="center" vertical="center"/>
    </xf>
    <xf numFmtId="0" fontId="31" fillId="8" borderId="26" xfId="0" applyFont="1" applyFill="1" applyBorder="1" applyAlignment="1">
      <alignment horizontal="center" vertical="center"/>
    </xf>
    <xf numFmtId="0" fontId="31" fillId="8" borderId="15" xfId="0" applyFont="1" applyFill="1" applyBorder="1" applyAlignment="1">
      <alignment horizontal="center" vertical="center"/>
    </xf>
    <xf numFmtId="0" fontId="31" fillId="8" borderId="6" xfId="0" applyFont="1" applyFill="1" applyBorder="1" applyAlignment="1">
      <alignment horizontal="center" vertical="center"/>
    </xf>
    <xf numFmtId="0" fontId="31" fillId="8" borderId="10" xfId="0" applyFont="1" applyFill="1" applyBorder="1" applyAlignment="1">
      <alignment horizontal="center" vertical="center"/>
    </xf>
    <xf numFmtId="0" fontId="31" fillId="8" borderId="13" xfId="0" applyFont="1" applyFill="1" applyBorder="1" applyAlignment="1">
      <alignment horizontal="center" vertical="center"/>
    </xf>
    <xf numFmtId="0" fontId="31" fillId="8" borderId="28" xfId="0" applyNumberFormat="1" applyFont="1" applyFill="1" applyBorder="1" applyAlignment="1">
      <alignment horizontal="center" vertical="center"/>
    </xf>
    <xf numFmtId="0" fontId="17" fillId="0" borderId="4" xfId="0" applyFont="1" applyBorder="1" applyAlignment="1">
      <alignment horizontal="center" vertical="center"/>
    </xf>
    <xf numFmtId="0" fontId="40" fillId="0" borderId="34" xfId="0" applyNumberFormat="1" applyFont="1" applyFill="1" applyBorder="1" applyAlignment="1">
      <alignment vertical="center"/>
    </xf>
    <xf numFmtId="0" fontId="40" fillId="0" borderId="39" xfId="0" applyNumberFormat="1" applyFont="1" applyFill="1" applyBorder="1" applyAlignment="1">
      <alignment vertical="center"/>
    </xf>
    <xf numFmtId="0" fontId="40" fillId="0" borderId="40" xfId="0" applyNumberFormat="1" applyFont="1" applyFill="1" applyBorder="1" applyAlignment="1">
      <alignment vertical="center"/>
    </xf>
    <xf numFmtId="0" fontId="6" fillId="0" borderId="0" xfId="0" applyFont="1" applyAlignment="1">
      <alignment horizontal="left"/>
    </xf>
    <xf numFmtId="0" fontId="3" fillId="12" borderId="4" xfId="2" applyFont="1" applyFill="1" applyBorder="1" applyAlignment="1">
      <alignment vertical="center"/>
    </xf>
    <xf numFmtId="0" fontId="10" fillId="0" borderId="0" xfId="0" applyFont="1" applyAlignment="1">
      <alignment horizontal="center"/>
    </xf>
    <xf numFmtId="0" fontId="50" fillId="0" borderId="0" xfId="1" applyAlignment="1" applyProtection="1">
      <alignment horizontal="center"/>
    </xf>
    <xf numFmtId="0" fontId="17" fillId="0" borderId="4" xfId="0" applyFont="1" applyBorder="1" applyAlignment="1">
      <alignment horizontal="center" vertical="center"/>
    </xf>
    <xf numFmtId="0" fontId="17" fillId="0" borderId="4" xfId="0" applyFont="1" applyBorder="1" applyAlignment="1">
      <alignment horizontal="left" vertical="top"/>
    </xf>
    <xf numFmtId="0" fontId="17" fillId="0" borderId="4" xfId="0" applyFont="1" applyBorder="1" applyAlignment="1">
      <alignment horizontal="left" vertical="center"/>
    </xf>
    <xf numFmtId="0" fontId="17" fillId="0" borderId="14" xfId="0" applyFont="1" applyBorder="1" applyAlignment="1">
      <alignment horizontal="center" vertical="center"/>
    </xf>
    <xf numFmtId="0" fontId="17" fillId="0" borderId="25" xfId="0" applyFont="1" applyBorder="1" applyAlignment="1">
      <alignment horizontal="center" vertical="center"/>
    </xf>
    <xf numFmtId="0" fontId="17" fillId="0" borderId="7" xfId="0" applyFont="1" applyBorder="1" applyAlignment="1">
      <alignment horizontal="center" vertical="center"/>
    </xf>
    <xf numFmtId="0" fontId="3" fillId="6" borderId="14" xfId="2" applyNumberFormat="1" applyFont="1" applyFill="1" applyBorder="1" applyAlignment="1">
      <alignment horizontal="center" vertical="center" shrinkToFit="1"/>
    </xf>
    <xf numFmtId="0" fontId="3" fillId="6" borderId="25" xfId="2" applyNumberFormat="1" applyFont="1" applyFill="1" applyBorder="1" applyAlignment="1">
      <alignment horizontal="center" vertical="center" shrinkToFit="1"/>
    </xf>
    <xf numFmtId="0" fontId="3" fillId="6" borderId="7" xfId="2" applyNumberFormat="1" applyFont="1" applyFill="1" applyBorder="1" applyAlignment="1">
      <alignment horizontal="center" vertical="center" shrinkToFit="1"/>
    </xf>
    <xf numFmtId="0" fontId="3" fillId="6" borderId="4" xfId="2" applyNumberFormat="1" applyFont="1" applyFill="1" applyBorder="1" applyAlignment="1">
      <alignment horizontal="center" vertical="center" shrinkToFit="1"/>
    </xf>
    <xf numFmtId="0" fontId="22" fillId="4" borderId="3" xfId="2" applyFont="1" applyFill="1" applyBorder="1" applyAlignment="1">
      <alignment horizontal="center" vertical="center"/>
    </xf>
    <xf numFmtId="0" fontId="22" fillId="4" borderId="8" xfId="2" applyFont="1" applyFill="1" applyBorder="1" applyAlignment="1">
      <alignment horizontal="center" vertical="center"/>
    </xf>
    <xf numFmtId="0" fontId="22" fillId="4" borderId="5" xfId="2" applyFont="1" applyFill="1" applyBorder="1" applyAlignment="1">
      <alignment horizontal="center" vertical="center"/>
    </xf>
    <xf numFmtId="0" fontId="22" fillId="4" borderId="3" xfId="2" applyFont="1" applyFill="1" applyBorder="1" applyAlignment="1">
      <alignment vertical="center" wrapText="1"/>
    </xf>
    <xf numFmtId="0" fontId="22" fillId="4" borderId="8" xfId="2" applyFont="1" applyFill="1" applyBorder="1" applyAlignment="1">
      <alignment vertical="center"/>
    </xf>
    <xf numFmtId="0" fontId="22" fillId="4" borderId="5" xfId="2" applyFont="1" applyFill="1" applyBorder="1" applyAlignment="1">
      <alignment vertical="center"/>
    </xf>
    <xf numFmtId="0" fontId="22" fillId="12" borderId="3" xfId="2" applyFont="1" applyFill="1" applyBorder="1" applyAlignment="1">
      <alignment horizontal="center" vertical="center"/>
    </xf>
    <xf numFmtId="0" fontId="22" fillId="12" borderId="8" xfId="2" applyFont="1" applyFill="1" applyBorder="1" applyAlignment="1">
      <alignment horizontal="center" vertical="center"/>
    </xf>
    <xf numFmtId="0" fontId="22" fillId="12" borderId="5" xfId="2" applyFont="1" applyFill="1" applyBorder="1" applyAlignment="1">
      <alignment horizontal="center" vertical="center"/>
    </xf>
    <xf numFmtId="0" fontId="22" fillId="4" borderId="3" xfId="2" applyFont="1" applyFill="1" applyBorder="1" applyAlignment="1">
      <alignment vertical="center"/>
    </xf>
    <xf numFmtId="0" fontId="22" fillId="4" borderId="3" xfId="2" applyFont="1" applyFill="1" applyBorder="1" applyAlignment="1">
      <alignment horizontal="left" vertical="center" wrapText="1"/>
    </xf>
    <xf numFmtId="0" fontId="22" fillId="4" borderId="8" xfId="2" applyFont="1" applyFill="1" applyBorder="1" applyAlignment="1">
      <alignment horizontal="left" vertical="center" wrapText="1"/>
    </xf>
    <xf numFmtId="0" fontId="22" fillId="4" borderId="5" xfId="2" applyFont="1" applyFill="1" applyBorder="1" applyAlignment="1">
      <alignment horizontal="left" vertical="center" wrapText="1"/>
    </xf>
    <xf numFmtId="0" fontId="22" fillId="12" borderId="3" xfId="2" applyFont="1" applyFill="1" applyBorder="1" applyAlignment="1">
      <alignment vertical="center" wrapText="1"/>
    </xf>
    <xf numFmtId="0" fontId="22" fillId="12" borderId="8" xfId="2" applyFont="1" applyFill="1" applyBorder="1" applyAlignment="1">
      <alignment vertical="center" wrapText="1"/>
    </xf>
    <xf numFmtId="0" fontId="22" fillId="12" borderId="5" xfId="2" applyFont="1" applyFill="1" applyBorder="1" applyAlignment="1">
      <alignment vertical="center" wrapText="1"/>
    </xf>
    <xf numFmtId="31" fontId="3" fillId="6" borderId="4" xfId="2" applyNumberFormat="1" applyFont="1" applyFill="1" applyBorder="1" applyAlignment="1">
      <alignment horizontal="center" vertical="center" shrinkToFit="1"/>
    </xf>
    <xf numFmtId="178" fontId="3" fillId="6" borderId="4" xfId="2" applyNumberFormat="1" applyFont="1" applyFill="1" applyBorder="1" applyAlignment="1">
      <alignment horizontal="center" vertical="center" shrinkToFit="1"/>
    </xf>
    <xf numFmtId="0" fontId="3" fillId="4" borderId="3" xfId="2" applyFont="1" applyFill="1" applyBorder="1" applyAlignment="1">
      <alignment horizontal="left" vertical="center" wrapText="1"/>
    </xf>
    <xf numFmtId="0" fontId="3" fillId="4" borderId="8" xfId="2" applyFont="1" applyFill="1" applyBorder="1" applyAlignment="1">
      <alignment horizontal="left" vertical="center" wrapText="1"/>
    </xf>
    <xf numFmtId="0" fontId="3" fillId="4" borderId="5" xfId="2" applyFont="1" applyFill="1" applyBorder="1" applyAlignment="1">
      <alignment horizontal="left" vertical="center" wrapText="1"/>
    </xf>
    <xf numFmtId="0" fontId="22" fillId="4" borderId="8" xfId="2" applyFont="1" applyFill="1" applyBorder="1" applyAlignment="1">
      <alignment vertical="center" wrapText="1"/>
    </xf>
    <xf numFmtId="0" fontId="22" fillId="4" borderId="5" xfId="2" applyFont="1" applyFill="1" applyBorder="1" applyAlignment="1">
      <alignment vertical="center" wrapText="1"/>
    </xf>
    <xf numFmtId="0" fontId="22" fillId="4" borderId="14" xfId="2" applyFont="1" applyFill="1" applyBorder="1" applyAlignment="1">
      <alignment horizontal="center" vertical="center"/>
    </xf>
    <xf numFmtId="0" fontId="22" fillId="4" borderId="7" xfId="2" applyFont="1" applyFill="1" applyBorder="1" applyAlignment="1">
      <alignment horizontal="center" vertical="center"/>
    </xf>
    <xf numFmtId="0" fontId="3" fillId="4" borderId="3" xfId="2" applyFont="1" applyFill="1" applyBorder="1" applyAlignment="1">
      <alignment vertical="center" wrapText="1"/>
    </xf>
    <xf numFmtId="0" fontId="3" fillId="4" borderId="5" xfId="2" applyFont="1" applyFill="1" applyBorder="1" applyAlignment="1">
      <alignment vertical="center" wrapText="1"/>
    </xf>
    <xf numFmtId="0" fontId="22" fillId="4" borderId="4" xfId="2" applyFont="1" applyFill="1" applyBorder="1" applyAlignment="1">
      <alignment horizontal="center" vertical="center"/>
    </xf>
    <xf numFmtId="0" fontId="41" fillId="0" borderId="44" xfId="0" applyNumberFormat="1" applyFont="1" applyFill="1" applyBorder="1" applyAlignment="1">
      <alignment horizontal="left" vertical="center" shrinkToFit="1"/>
    </xf>
    <xf numFmtId="0" fontId="41" fillId="0" borderId="45" xfId="0" applyNumberFormat="1" applyFont="1" applyFill="1" applyBorder="1" applyAlignment="1">
      <alignment horizontal="left" vertical="center" shrinkToFit="1"/>
    </xf>
    <xf numFmtId="0" fontId="41" fillId="0" borderId="29" xfId="0" applyNumberFormat="1" applyFont="1" applyFill="1" applyBorder="1" applyAlignment="1">
      <alignment horizontal="left" vertical="center" shrinkToFit="1"/>
    </xf>
    <xf numFmtId="0" fontId="41" fillId="0" borderId="26" xfId="0" applyNumberFormat="1" applyFont="1" applyFill="1" applyBorder="1" applyAlignment="1">
      <alignment horizontal="left" vertical="center" shrinkToFit="1"/>
    </xf>
    <xf numFmtId="0" fontId="41" fillId="0" borderId="52" xfId="0" applyNumberFormat="1" applyFont="1" applyFill="1" applyBorder="1" applyAlignment="1">
      <alignment horizontal="left" vertical="center" shrinkToFit="1"/>
    </xf>
    <xf numFmtId="0" fontId="41" fillId="0" borderId="6" xfId="0" applyNumberFormat="1" applyFont="1" applyFill="1" applyBorder="1" applyAlignment="1">
      <alignment horizontal="left" vertical="center" shrinkToFit="1"/>
    </xf>
    <xf numFmtId="0" fontId="41" fillId="0" borderId="0" xfId="0" applyNumberFormat="1" applyFont="1" applyFill="1" applyBorder="1" applyAlignment="1">
      <alignment horizontal="left" vertical="center" shrinkToFit="1"/>
    </xf>
    <xf numFmtId="0" fontId="41" fillId="0" borderId="0" xfId="0" applyNumberFormat="1" applyFont="1" applyBorder="1" applyAlignment="1">
      <alignment horizontal="left" vertical="center" shrinkToFit="1"/>
    </xf>
    <xf numFmtId="0" fontId="31" fillId="11" borderId="57" xfId="0" applyNumberFormat="1" applyFont="1" applyFill="1" applyBorder="1" applyAlignment="1">
      <alignment horizontal="center" vertical="center"/>
    </xf>
    <xf numFmtId="0" fontId="31" fillId="11" borderId="29" xfId="0" applyFont="1" applyFill="1" applyBorder="1" applyAlignment="1">
      <alignment horizontal="center" vertical="center"/>
    </xf>
    <xf numFmtId="0" fontId="31" fillId="11" borderId="26" xfId="0" applyFont="1" applyFill="1" applyBorder="1" applyAlignment="1">
      <alignment horizontal="center" vertical="center"/>
    </xf>
    <xf numFmtId="0" fontId="31" fillId="11" borderId="59" xfId="0" applyFont="1" applyFill="1" applyBorder="1" applyAlignment="1">
      <alignment horizontal="center" vertical="center"/>
    </xf>
    <xf numFmtId="0" fontId="31" fillId="11" borderId="52" xfId="0" applyFont="1" applyFill="1" applyBorder="1" applyAlignment="1">
      <alignment horizontal="center" vertical="center"/>
    </xf>
    <xf numFmtId="0" fontId="31" fillId="11" borderId="6" xfId="0" applyFont="1" applyFill="1" applyBorder="1" applyAlignment="1">
      <alignment horizontal="center" vertical="center"/>
    </xf>
    <xf numFmtId="0" fontId="43" fillId="8" borderId="28" xfId="0" applyNumberFormat="1" applyFont="1" applyFill="1" applyBorder="1" applyAlignment="1">
      <alignment horizontal="center" vertical="center" wrapText="1"/>
    </xf>
    <xf numFmtId="0" fontId="43" fillId="8" borderId="29" xfId="0" applyFont="1" applyFill="1" applyBorder="1" applyAlignment="1">
      <alignment horizontal="center" vertical="center" wrapText="1"/>
    </xf>
    <xf numFmtId="0" fontId="43" fillId="8" borderId="26" xfId="0" applyFont="1" applyFill="1" applyBorder="1" applyAlignment="1">
      <alignment horizontal="center" vertical="center" wrapText="1"/>
    </xf>
    <xf numFmtId="0" fontId="43" fillId="8" borderId="15" xfId="0" applyFont="1" applyFill="1" applyBorder="1" applyAlignment="1">
      <alignment horizontal="center" vertical="center" wrapText="1"/>
    </xf>
    <xf numFmtId="0" fontId="43" fillId="8" borderId="52" xfId="0" applyFont="1" applyFill="1" applyBorder="1" applyAlignment="1">
      <alignment horizontal="center" vertical="center" wrapText="1"/>
    </xf>
    <xf numFmtId="0" fontId="43" fillId="8" borderId="6" xfId="0" applyFont="1" applyFill="1" applyBorder="1" applyAlignment="1">
      <alignment horizontal="center" vertical="center" wrapText="1"/>
    </xf>
    <xf numFmtId="0" fontId="41" fillId="0" borderId="60" xfId="0" applyNumberFormat="1" applyFont="1" applyFill="1" applyBorder="1" applyAlignment="1">
      <alignment horizontal="center" vertical="center" shrinkToFit="1"/>
    </xf>
    <xf numFmtId="0" fontId="41" fillId="0" borderId="31" xfId="0" applyNumberFormat="1" applyFont="1" applyFill="1" applyBorder="1" applyAlignment="1">
      <alignment horizontal="center" vertical="center" shrinkToFit="1"/>
    </xf>
    <xf numFmtId="0" fontId="41" fillId="0" borderId="53" xfId="0" applyNumberFormat="1" applyFont="1" applyFill="1" applyBorder="1" applyAlignment="1">
      <alignment horizontal="left" vertical="center" shrinkToFit="1"/>
    </xf>
    <xf numFmtId="0" fontId="41" fillId="0" borderId="63" xfId="0" applyNumberFormat="1" applyFont="1" applyFill="1" applyBorder="1" applyAlignment="1">
      <alignment horizontal="left" vertical="center" shrinkToFit="1"/>
    </xf>
    <xf numFmtId="0" fontId="41" fillId="0" borderId="1" xfId="0" applyFont="1" applyFill="1" applyBorder="1" applyAlignment="1">
      <alignment horizontal="center" vertical="center" shrinkToFit="1"/>
    </xf>
    <xf numFmtId="0" fontId="41" fillId="0" borderId="16" xfId="0" applyFont="1" applyFill="1" applyBorder="1" applyAlignment="1">
      <alignment horizontal="center" vertical="center" shrinkToFit="1"/>
    </xf>
    <xf numFmtId="0" fontId="41" fillId="0" borderId="55" xfId="0" applyFont="1" applyFill="1" applyBorder="1" applyAlignment="1">
      <alignment horizontal="center" vertical="center" shrinkToFit="1"/>
    </xf>
    <xf numFmtId="0" fontId="41" fillId="0" borderId="28" xfId="0" applyNumberFormat="1" applyFont="1" applyFill="1" applyBorder="1" applyAlignment="1">
      <alignment horizontal="center" vertical="center" shrinkToFit="1"/>
    </xf>
    <xf numFmtId="0" fontId="41" fillId="0" borderId="29" xfId="0" applyNumberFormat="1" applyFont="1" applyFill="1" applyBorder="1" applyAlignment="1">
      <alignment horizontal="center" vertical="center" shrinkToFit="1"/>
    </xf>
    <xf numFmtId="0" fontId="41" fillId="0" borderId="26" xfId="0" applyNumberFormat="1" applyFont="1" applyFill="1" applyBorder="1" applyAlignment="1">
      <alignment horizontal="center" vertical="center" shrinkToFit="1"/>
    </xf>
    <xf numFmtId="0" fontId="41" fillId="0" borderId="15" xfId="0" applyNumberFormat="1" applyFont="1" applyFill="1" applyBorder="1" applyAlignment="1">
      <alignment horizontal="center" vertical="center" shrinkToFit="1"/>
    </xf>
    <xf numFmtId="0" fontId="41" fillId="0" borderId="52" xfId="0" applyNumberFormat="1" applyFont="1" applyFill="1" applyBorder="1" applyAlignment="1">
      <alignment horizontal="center" vertical="center" shrinkToFit="1"/>
    </xf>
    <xf numFmtId="0" fontId="41" fillId="0" borderId="6" xfId="0" applyNumberFormat="1" applyFont="1" applyFill="1" applyBorder="1" applyAlignment="1">
      <alignment horizontal="center" vertical="center" shrinkToFit="1"/>
    </xf>
    <xf numFmtId="0" fontId="41" fillId="0" borderId="29" xfId="0" applyNumberFormat="1" applyFont="1" applyFill="1" applyBorder="1" applyAlignment="1">
      <alignment horizontal="center" vertical="center" wrapText="1"/>
    </xf>
    <xf numFmtId="0" fontId="41" fillId="0" borderId="29"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6" xfId="0" applyFont="1" applyBorder="1" applyAlignment="1">
      <alignment horizontal="center" vertical="center" wrapText="1"/>
    </xf>
    <xf numFmtId="31" fontId="41" fillId="0" borderId="1" xfId="0" applyNumberFormat="1" applyFont="1" applyFill="1" applyBorder="1" applyAlignment="1">
      <alignment horizontal="left" vertical="center" shrinkToFit="1"/>
    </xf>
    <xf numFmtId="31" fontId="41" fillId="0" borderId="16" xfId="0" applyNumberFormat="1" applyFont="1" applyFill="1" applyBorder="1" applyAlignment="1">
      <alignment horizontal="left" vertical="center" shrinkToFit="1"/>
    </xf>
    <xf numFmtId="31" fontId="41" fillId="0" borderId="55" xfId="0" applyNumberFormat="1" applyFont="1" applyFill="1" applyBorder="1" applyAlignment="1">
      <alignment horizontal="left" vertical="center" shrinkToFit="1"/>
    </xf>
    <xf numFmtId="0" fontId="31" fillId="0" borderId="39" xfId="0" applyFont="1" applyBorder="1" applyAlignment="1">
      <alignment horizontal="center" vertical="top"/>
    </xf>
    <xf numFmtId="0" fontId="31" fillId="0" borderId="56" xfId="0" applyFont="1" applyBorder="1" applyAlignment="1">
      <alignment horizontal="center" vertical="top"/>
    </xf>
    <xf numFmtId="0" fontId="3" fillId="8" borderId="44" xfId="0" applyNumberFormat="1" applyFont="1" applyFill="1" applyBorder="1" applyAlignment="1">
      <alignment horizontal="center" vertical="center"/>
    </xf>
    <xf numFmtId="0" fontId="31" fillId="8" borderId="44" xfId="0" applyNumberFormat="1" applyFont="1" applyFill="1" applyBorder="1" applyAlignment="1">
      <alignment horizontal="center" vertical="center"/>
    </xf>
    <xf numFmtId="0" fontId="31" fillId="8" borderId="45" xfId="0" applyNumberFormat="1" applyFont="1" applyFill="1" applyBorder="1" applyAlignment="1">
      <alignment horizontal="center" vertical="center"/>
    </xf>
    <xf numFmtId="0" fontId="31" fillId="8" borderId="16" xfId="0" applyNumberFormat="1" applyFont="1" applyFill="1" applyBorder="1" applyAlignment="1">
      <alignment horizontal="distributed" vertical="center"/>
    </xf>
    <xf numFmtId="0" fontId="31" fillId="8" borderId="16" xfId="0" applyFont="1" applyFill="1" applyBorder="1" applyAlignment="1">
      <alignment horizontal="distributed" vertical="center"/>
    </xf>
    <xf numFmtId="0" fontId="31" fillId="8" borderId="55" xfId="0" applyFont="1" applyFill="1" applyBorder="1" applyAlignment="1">
      <alignment horizontal="distributed" vertical="center"/>
    </xf>
    <xf numFmtId="177" fontId="41" fillId="0" borderId="57" xfId="0" applyNumberFormat="1" applyFont="1" applyBorder="1" applyAlignment="1">
      <alignment horizontal="right" vertical="center" shrinkToFit="1"/>
    </xf>
    <xf numFmtId="177" fontId="41" fillId="0" borderId="29" xfId="0" applyNumberFormat="1" applyFont="1" applyBorder="1" applyAlignment="1">
      <alignment horizontal="right" vertical="center" shrinkToFit="1"/>
    </xf>
    <xf numFmtId="177" fontId="41" fillId="0" borderId="38" xfId="0" applyNumberFormat="1" applyFont="1" applyBorder="1" applyAlignment="1">
      <alignment horizontal="right" vertical="center" shrinkToFit="1"/>
    </xf>
    <xf numFmtId="177" fontId="41" fillId="0" borderId="39" xfId="0" applyNumberFormat="1" applyFont="1" applyBorder="1" applyAlignment="1">
      <alignment horizontal="right" vertical="center" shrinkToFit="1"/>
    </xf>
    <xf numFmtId="0" fontId="41" fillId="0" borderId="28" xfId="0" applyFont="1" applyBorder="1" applyAlignment="1">
      <alignment horizontal="center" vertical="center" wrapText="1" shrinkToFit="1"/>
    </xf>
    <xf numFmtId="0" fontId="41" fillId="0" borderId="29" xfId="0" applyFont="1" applyBorder="1" applyAlignment="1">
      <alignment horizontal="center" vertical="center" wrapText="1" shrinkToFit="1"/>
    </xf>
    <xf numFmtId="0" fontId="41" fillId="0" borderId="26" xfId="0" applyFont="1" applyBorder="1" applyAlignment="1">
      <alignment horizontal="center" vertical="center" wrapText="1" shrinkToFit="1"/>
    </xf>
    <xf numFmtId="0" fontId="41" fillId="0" borderId="13" xfId="0" applyFont="1" applyBorder="1" applyAlignment="1">
      <alignment horizontal="center" vertical="center" wrapText="1" shrinkToFit="1"/>
    </xf>
    <xf numFmtId="0" fontId="41" fillId="0" borderId="0" xfId="0" applyFont="1" applyBorder="1" applyAlignment="1">
      <alignment horizontal="center" vertical="center" wrapText="1" shrinkToFit="1"/>
    </xf>
    <xf numFmtId="0" fontId="41" fillId="0" borderId="10" xfId="0" applyFont="1" applyBorder="1" applyAlignment="1">
      <alignment horizontal="center" vertical="center" wrapText="1" shrinkToFit="1"/>
    </xf>
    <xf numFmtId="0" fontId="41" fillId="0" borderId="54" xfId="0" applyFont="1" applyBorder="1" applyAlignment="1">
      <alignment horizontal="center" vertical="center" wrapText="1" shrinkToFit="1"/>
    </xf>
    <xf numFmtId="0" fontId="41" fillId="0" borderId="39" xfId="0" applyFont="1" applyBorder="1" applyAlignment="1">
      <alignment horizontal="center" vertical="center" wrapText="1" shrinkToFit="1"/>
    </xf>
    <xf numFmtId="0" fontId="41" fillId="0" borderId="56" xfId="0" applyFont="1" applyBorder="1" applyAlignment="1">
      <alignment horizontal="center" vertical="center" wrapText="1" shrinkToFit="1"/>
    </xf>
    <xf numFmtId="0" fontId="31" fillId="8" borderId="58" xfId="0" applyNumberFormat="1" applyFont="1" applyFill="1" applyBorder="1" applyAlignment="1">
      <alignment horizontal="center" vertical="center"/>
    </xf>
    <xf numFmtId="0" fontId="31" fillId="8" borderId="46" xfId="0" applyFont="1" applyFill="1" applyBorder="1" applyAlignment="1">
      <alignment horizontal="center" vertical="center"/>
    </xf>
    <xf numFmtId="0" fontId="31" fillId="8" borderId="50" xfId="0" applyFont="1" applyFill="1" applyBorder="1" applyAlignment="1">
      <alignment horizontal="center" vertical="center"/>
    </xf>
    <xf numFmtId="0" fontId="31" fillId="8" borderId="59" xfId="0" applyFont="1" applyFill="1" applyBorder="1" applyAlignment="1">
      <alignment horizontal="center" vertical="center"/>
    </xf>
    <xf numFmtId="0" fontId="31" fillId="8" borderId="52" xfId="0" applyFont="1" applyFill="1" applyBorder="1" applyAlignment="1">
      <alignment horizontal="center" vertical="center"/>
    </xf>
    <xf numFmtId="0" fontId="31" fillId="8" borderId="6" xfId="0" applyFont="1" applyFill="1" applyBorder="1" applyAlignment="1">
      <alignment horizontal="center" vertical="center"/>
    </xf>
    <xf numFmtId="0" fontId="43" fillId="8" borderId="58" xfId="0" applyNumberFormat="1" applyFont="1" applyFill="1" applyBorder="1" applyAlignment="1">
      <alignment horizontal="center" vertical="center"/>
    </xf>
    <xf numFmtId="0" fontId="43" fillId="8" borderId="46" xfId="0" applyNumberFormat="1" applyFont="1" applyFill="1" applyBorder="1" applyAlignment="1">
      <alignment horizontal="center" vertical="center"/>
    </xf>
    <xf numFmtId="0" fontId="43" fillId="8" borderId="50" xfId="0" applyNumberFormat="1" applyFont="1" applyFill="1" applyBorder="1" applyAlignment="1">
      <alignment horizontal="center" vertical="center"/>
    </xf>
    <xf numFmtId="0" fontId="43" fillId="8" borderId="33" xfId="0" applyNumberFormat="1" applyFont="1" applyFill="1" applyBorder="1" applyAlignment="1">
      <alignment horizontal="center" vertical="center"/>
    </xf>
    <xf numFmtId="0" fontId="43" fillId="8" borderId="0" xfId="0" applyNumberFormat="1" applyFont="1" applyFill="1" applyBorder="1" applyAlignment="1">
      <alignment horizontal="center" vertical="center"/>
    </xf>
    <xf numFmtId="0" fontId="43" fillId="8" borderId="10" xfId="0" applyNumberFormat="1" applyFont="1" applyFill="1" applyBorder="1" applyAlignment="1">
      <alignment horizontal="center" vertical="center"/>
    </xf>
    <xf numFmtId="0" fontId="43" fillId="8" borderId="38" xfId="0" applyNumberFormat="1" applyFont="1" applyFill="1" applyBorder="1" applyAlignment="1">
      <alignment horizontal="center" vertical="center"/>
    </xf>
    <xf numFmtId="0" fontId="43" fillId="8" borderId="39" xfId="0" applyNumberFormat="1" applyFont="1" applyFill="1" applyBorder="1" applyAlignment="1">
      <alignment horizontal="center" vertical="center"/>
    </xf>
    <xf numFmtId="0" fontId="43" fillId="8" borderId="56" xfId="0" applyNumberFormat="1" applyFont="1" applyFill="1" applyBorder="1" applyAlignment="1">
      <alignment horizontal="center" vertical="center"/>
    </xf>
    <xf numFmtId="0" fontId="41" fillId="0" borderId="58" xfId="0" applyNumberFormat="1" applyFont="1" applyFill="1" applyBorder="1" applyAlignment="1">
      <alignment horizontal="center" vertical="center"/>
    </xf>
    <xf numFmtId="0" fontId="41" fillId="0" borderId="46" xfId="0" applyNumberFormat="1" applyFont="1" applyFill="1" applyBorder="1" applyAlignment="1">
      <alignment horizontal="center" vertical="center"/>
    </xf>
    <xf numFmtId="0" fontId="41" fillId="0" borderId="47" xfId="0" applyNumberFormat="1" applyFont="1" applyFill="1" applyBorder="1" applyAlignment="1">
      <alignment horizontal="center" vertical="center"/>
    </xf>
    <xf numFmtId="0" fontId="41" fillId="0" borderId="59" xfId="0" applyNumberFormat="1" applyFont="1" applyFill="1" applyBorder="1" applyAlignment="1">
      <alignment horizontal="center" vertical="center"/>
    </xf>
    <xf numFmtId="0" fontId="41" fillId="0" borderId="52" xfId="0" applyNumberFormat="1" applyFont="1" applyFill="1" applyBorder="1" applyAlignment="1">
      <alignment horizontal="center" vertical="center"/>
    </xf>
    <xf numFmtId="0" fontId="41" fillId="0" borderId="63" xfId="0" applyNumberFormat="1" applyFont="1" applyFill="1" applyBorder="1" applyAlignment="1">
      <alignment horizontal="center" vertical="center"/>
    </xf>
    <xf numFmtId="0" fontId="40" fillId="0" borderId="57" xfId="0" applyNumberFormat="1" applyFont="1" applyFill="1" applyBorder="1" applyAlignment="1">
      <alignment horizontal="center" vertical="center"/>
    </xf>
    <xf numFmtId="0" fontId="40" fillId="0" borderId="29" xfId="0" applyNumberFormat="1" applyFont="1" applyFill="1" applyBorder="1" applyAlignment="1">
      <alignment horizontal="center" vertical="center"/>
    </xf>
    <xf numFmtId="0" fontId="40" fillId="0" borderId="33" xfId="0" applyNumberFormat="1" applyFont="1" applyFill="1" applyBorder="1" applyAlignment="1">
      <alignment horizontal="center" vertical="center"/>
    </xf>
    <xf numFmtId="0" fontId="40" fillId="0" borderId="0" xfId="0" applyNumberFormat="1" applyFont="1" applyFill="1" applyBorder="1" applyAlignment="1">
      <alignment horizontal="center" vertical="center"/>
    </xf>
    <xf numFmtId="0" fontId="40" fillId="0" borderId="38" xfId="0" applyNumberFormat="1" applyFont="1" applyFill="1" applyBorder="1" applyAlignment="1">
      <alignment horizontal="center" vertical="center"/>
    </xf>
    <xf numFmtId="0" fontId="40" fillId="0" borderId="39" xfId="0" applyNumberFormat="1" applyFont="1" applyFill="1" applyBorder="1" applyAlignment="1">
      <alignment horizontal="center" vertical="center"/>
    </xf>
    <xf numFmtId="0" fontId="41" fillId="0" borderId="10" xfId="0" applyNumberFormat="1" applyFont="1" applyFill="1" applyBorder="1" applyAlignment="1">
      <alignment horizontal="center" vertical="center" shrinkToFit="1"/>
    </xf>
    <xf numFmtId="0" fontId="41" fillId="0" borderId="56" xfId="0" applyNumberFormat="1" applyFont="1" applyFill="1" applyBorder="1" applyAlignment="1">
      <alignment horizontal="center" vertical="center" shrinkToFit="1"/>
    </xf>
    <xf numFmtId="0" fontId="41" fillId="0" borderId="62" xfId="0" applyNumberFormat="1" applyFont="1" applyFill="1" applyBorder="1" applyAlignment="1">
      <alignment horizontal="center" vertical="center" shrinkToFit="1"/>
    </xf>
    <xf numFmtId="0" fontId="41" fillId="0" borderId="61" xfId="0" applyNumberFormat="1" applyFont="1" applyFill="1" applyBorder="1" applyAlignment="1">
      <alignment horizontal="center" vertical="center" shrinkToFit="1"/>
    </xf>
    <xf numFmtId="0" fontId="41" fillId="0" borderId="13" xfId="0" applyNumberFormat="1" applyFont="1" applyFill="1" applyBorder="1" applyAlignment="1">
      <alignment horizontal="center" vertical="center" shrinkToFit="1"/>
    </xf>
    <xf numFmtId="0" fontId="41" fillId="0" borderId="54" xfId="0" applyNumberFormat="1" applyFont="1" applyFill="1" applyBorder="1" applyAlignment="1">
      <alignment horizontal="center" vertical="center" shrinkToFit="1"/>
    </xf>
    <xf numFmtId="0" fontId="42" fillId="8" borderId="41" xfId="0" applyNumberFormat="1" applyFont="1" applyFill="1" applyBorder="1" applyAlignment="1">
      <alignment horizontal="center" vertical="center"/>
    </xf>
    <xf numFmtId="0" fontId="42" fillId="8" borderId="44" xfId="0" applyNumberFormat="1" applyFont="1" applyFill="1" applyBorder="1" applyAlignment="1">
      <alignment horizontal="center" vertical="center"/>
    </xf>
    <xf numFmtId="0" fontId="42" fillId="8" borderId="45" xfId="0" applyNumberFormat="1" applyFont="1" applyFill="1" applyBorder="1" applyAlignment="1">
      <alignment horizontal="center" vertical="center"/>
    </xf>
    <xf numFmtId="0" fontId="84" fillId="8" borderId="1" xfId="0" applyNumberFormat="1" applyFont="1" applyFill="1" applyBorder="1" applyAlignment="1">
      <alignment horizontal="center" vertical="center" wrapText="1"/>
    </xf>
    <xf numFmtId="0" fontId="43" fillId="8" borderId="16" xfId="0" applyNumberFormat="1" applyFont="1" applyFill="1" applyBorder="1" applyAlignment="1">
      <alignment horizontal="center" vertical="center" wrapText="1"/>
    </xf>
    <xf numFmtId="0" fontId="43" fillId="8" borderId="55" xfId="0" applyNumberFormat="1" applyFont="1" applyFill="1" applyBorder="1" applyAlignment="1">
      <alignment horizontal="center" vertical="center" wrapText="1"/>
    </xf>
    <xf numFmtId="0" fontId="41" fillId="0" borderId="41" xfId="0" applyNumberFormat="1" applyFont="1" applyFill="1" applyBorder="1" applyAlignment="1">
      <alignment horizontal="left" vertical="center" shrinkToFit="1"/>
    </xf>
    <xf numFmtId="0" fontId="41" fillId="0" borderId="64" xfId="0" applyNumberFormat="1" applyFont="1" applyFill="1" applyBorder="1" applyAlignment="1">
      <alignment horizontal="left" vertical="center" shrinkToFit="1"/>
    </xf>
    <xf numFmtId="0" fontId="40" fillId="0" borderId="28" xfId="0" applyNumberFormat="1" applyFont="1" applyFill="1" applyBorder="1" applyAlignment="1">
      <alignment horizontal="center" vertical="center" wrapText="1"/>
    </xf>
    <xf numFmtId="0" fontId="40" fillId="0" borderId="26" xfId="0" applyNumberFormat="1" applyFont="1" applyFill="1" applyBorder="1" applyAlignment="1">
      <alignment horizontal="center" vertical="center" wrapText="1"/>
    </xf>
    <xf numFmtId="0" fontId="40" fillId="0" borderId="13" xfId="0" applyNumberFormat="1" applyFont="1" applyFill="1" applyBorder="1" applyAlignment="1">
      <alignment horizontal="center" vertical="center" wrapText="1"/>
    </xf>
    <xf numFmtId="0" fontId="40" fillId="0" borderId="10" xfId="0" applyNumberFormat="1" applyFont="1" applyFill="1" applyBorder="1" applyAlignment="1">
      <alignment horizontal="center" vertical="center" wrapText="1"/>
    </xf>
    <xf numFmtId="0" fontId="40" fillId="0" borderId="54" xfId="0" applyNumberFormat="1" applyFont="1" applyFill="1" applyBorder="1" applyAlignment="1">
      <alignment horizontal="center" vertical="center" wrapText="1"/>
    </xf>
    <xf numFmtId="0" fontId="40" fillId="0" borderId="56" xfId="0" applyNumberFormat="1" applyFont="1" applyFill="1" applyBorder="1" applyAlignment="1">
      <alignment horizontal="center" vertical="center" wrapText="1"/>
    </xf>
    <xf numFmtId="0" fontId="41" fillId="0" borderId="28" xfId="0" applyNumberFormat="1" applyFont="1" applyFill="1" applyBorder="1" applyAlignment="1">
      <alignment horizontal="left" vertical="center" shrinkToFit="1"/>
    </xf>
    <xf numFmtId="0" fontId="31" fillId="0" borderId="29" xfId="0" applyFont="1" applyBorder="1" applyAlignment="1"/>
    <xf numFmtId="0" fontId="31" fillId="0" borderId="53" xfId="0" applyFont="1" applyBorder="1" applyAlignment="1"/>
    <xf numFmtId="0" fontId="31" fillId="0" borderId="13" xfId="0" applyFont="1" applyBorder="1" applyAlignment="1"/>
    <xf numFmtId="0" fontId="31" fillId="0" borderId="0" xfId="0" applyFont="1" applyAlignment="1"/>
    <xf numFmtId="0" fontId="31" fillId="0" borderId="34" xfId="0" applyFont="1" applyBorder="1" applyAlignment="1"/>
    <xf numFmtId="0" fontId="31" fillId="0" borderId="54" xfId="0" applyFont="1" applyBorder="1" applyAlignment="1"/>
    <xf numFmtId="0" fontId="31" fillId="0" borderId="39" xfId="0" applyFont="1" applyBorder="1" applyAlignment="1"/>
    <xf numFmtId="0" fontId="31" fillId="0" borderId="40" xfId="0" applyFont="1" applyBorder="1" applyAlignment="1"/>
    <xf numFmtId="0" fontId="31" fillId="8" borderId="13" xfId="0" applyNumberFormat="1" applyFont="1" applyFill="1" applyBorder="1" applyAlignment="1">
      <alignment horizontal="center" vertical="center" wrapText="1"/>
    </xf>
    <xf numFmtId="0" fontId="31" fillId="8" borderId="29" xfId="0" applyNumberFormat="1" applyFont="1" applyFill="1" applyBorder="1" applyAlignment="1">
      <alignment horizontal="center" vertical="center" wrapText="1"/>
    </xf>
    <xf numFmtId="0" fontId="31" fillId="8" borderId="26" xfId="0" applyNumberFormat="1" applyFont="1" applyFill="1" applyBorder="1" applyAlignment="1">
      <alignment horizontal="center" vertical="center" wrapText="1"/>
    </xf>
    <xf numFmtId="0" fontId="31" fillId="8" borderId="0" xfId="0" applyNumberFormat="1" applyFont="1" applyFill="1" applyBorder="1" applyAlignment="1">
      <alignment horizontal="center" vertical="center" wrapText="1"/>
    </xf>
    <xf numFmtId="0" fontId="31" fillId="8" borderId="10" xfId="0" applyNumberFormat="1" applyFont="1" applyFill="1" applyBorder="1" applyAlignment="1">
      <alignment horizontal="center" vertical="center" wrapText="1"/>
    </xf>
    <xf numFmtId="0" fontId="31" fillId="8" borderId="54" xfId="0" applyNumberFormat="1" applyFont="1" applyFill="1" applyBorder="1" applyAlignment="1">
      <alignment horizontal="center" vertical="center" wrapText="1"/>
    </xf>
    <xf numFmtId="0" fontId="31" fillId="8" borderId="39" xfId="0" applyNumberFormat="1" applyFont="1" applyFill="1" applyBorder="1" applyAlignment="1">
      <alignment horizontal="center" vertical="center" wrapText="1"/>
    </xf>
    <xf numFmtId="0" fontId="31" fillId="8" borderId="56" xfId="0" applyNumberFormat="1" applyFont="1" applyFill="1" applyBorder="1" applyAlignment="1">
      <alignment horizontal="center" vertical="center" wrapText="1"/>
    </xf>
    <xf numFmtId="0" fontId="41" fillId="0" borderId="13" xfId="0" applyNumberFormat="1" applyFont="1" applyFill="1" applyBorder="1" applyAlignment="1">
      <alignment horizontal="left" vertical="center" shrinkToFit="1"/>
    </xf>
    <xf numFmtId="0" fontId="41" fillId="0" borderId="34" xfId="0" applyNumberFormat="1" applyFont="1" applyFill="1" applyBorder="1" applyAlignment="1">
      <alignment horizontal="left" vertical="center" shrinkToFit="1"/>
    </xf>
    <xf numFmtId="0" fontId="41" fillId="0" borderId="54" xfId="0" applyNumberFormat="1" applyFont="1" applyFill="1" applyBorder="1" applyAlignment="1">
      <alignment horizontal="left" vertical="center" shrinkToFit="1"/>
    </xf>
    <xf numFmtId="0" fontId="41" fillId="0" borderId="39" xfId="0" applyNumberFormat="1" applyFont="1" applyFill="1" applyBorder="1" applyAlignment="1">
      <alignment horizontal="left" vertical="center" shrinkToFit="1"/>
    </xf>
    <xf numFmtId="0" fontId="41" fillId="0" borderId="40" xfId="0" applyNumberFormat="1" applyFont="1" applyFill="1" applyBorder="1" applyAlignment="1">
      <alignment horizontal="left" vertical="center" shrinkToFit="1"/>
    </xf>
    <xf numFmtId="0" fontId="31" fillId="8" borderId="41" xfId="0" applyFont="1" applyFill="1" applyBorder="1" applyAlignment="1">
      <alignment horizontal="center" vertical="center" wrapText="1"/>
    </xf>
    <xf numFmtId="0" fontId="31" fillId="8" borderId="44" xfId="0" applyFont="1" applyFill="1" applyBorder="1" applyAlignment="1">
      <alignment horizontal="center" vertical="center" wrapText="1"/>
    </xf>
    <xf numFmtId="0" fontId="31" fillId="8" borderId="45" xfId="0" applyFont="1" applyFill="1" applyBorder="1" applyAlignment="1">
      <alignment horizontal="center" vertical="center" wrapText="1"/>
    </xf>
    <xf numFmtId="0" fontId="41" fillId="0" borderId="25" xfId="0" applyNumberFormat="1" applyFont="1" applyFill="1" applyBorder="1" applyAlignment="1">
      <alignment horizontal="left" vertical="center" shrinkToFit="1"/>
    </xf>
    <xf numFmtId="0" fontId="41" fillId="0" borderId="68" xfId="0" applyNumberFormat="1" applyFont="1" applyFill="1" applyBorder="1" applyAlignment="1">
      <alignment horizontal="left" vertical="center" shrinkToFit="1"/>
    </xf>
    <xf numFmtId="0" fontId="41" fillId="3" borderId="28" xfId="0" applyFont="1" applyFill="1" applyBorder="1" applyAlignment="1">
      <alignment horizontal="left" vertical="center" shrinkToFit="1"/>
    </xf>
    <xf numFmtId="0" fontId="31" fillId="0" borderId="29" xfId="0" applyFont="1" applyBorder="1" applyAlignment="1">
      <alignment horizontal="left"/>
    </xf>
    <xf numFmtId="0" fontId="31" fillId="0" borderId="53" xfId="0" applyFont="1" applyBorder="1" applyAlignment="1">
      <alignment horizontal="left"/>
    </xf>
    <xf numFmtId="0" fontId="31" fillId="0" borderId="15" xfId="0" applyFont="1" applyBorder="1" applyAlignment="1">
      <alignment horizontal="left"/>
    </xf>
    <xf numFmtId="0" fontId="31" fillId="0" borderId="52" xfId="0" applyFont="1" applyBorder="1" applyAlignment="1">
      <alignment horizontal="left"/>
    </xf>
    <xf numFmtId="0" fontId="31" fillId="0" borderId="63" xfId="0" applyFont="1" applyBorder="1" applyAlignment="1">
      <alignment horizontal="left"/>
    </xf>
    <xf numFmtId="0" fontId="48" fillId="8" borderId="28" xfId="0" applyNumberFormat="1" applyFont="1" applyFill="1" applyBorder="1" applyAlignment="1">
      <alignment horizontal="center" vertical="center" wrapText="1"/>
    </xf>
    <xf numFmtId="0" fontId="49" fillId="8" borderId="29" xfId="0" applyFont="1" applyFill="1" applyBorder="1" applyAlignment="1">
      <alignment horizontal="center" vertical="center" wrapText="1"/>
    </xf>
    <xf numFmtId="0" fontId="49" fillId="8" borderId="26" xfId="0" applyFont="1" applyFill="1" applyBorder="1" applyAlignment="1">
      <alignment horizontal="center" vertical="center" wrapText="1"/>
    </xf>
    <xf numFmtId="0" fontId="49" fillId="8" borderId="15" xfId="0" applyFont="1" applyFill="1" applyBorder="1" applyAlignment="1">
      <alignment horizontal="center" vertical="center" wrapText="1"/>
    </xf>
    <xf numFmtId="0" fontId="49" fillId="8" borderId="52" xfId="0" applyFont="1" applyFill="1" applyBorder="1" applyAlignment="1">
      <alignment horizontal="center" vertical="center" wrapText="1"/>
    </xf>
    <xf numFmtId="0" fontId="49" fillId="8" borderId="6" xfId="0" applyFont="1" applyFill="1" applyBorder="1" applyAlignment="1">
      <alignment horizontal="center" vertical="center" wrapText="1"/>
    </xf>
    <xf numFmtId="0" fontId="31" fillId="8" borderId="13" xfId="0" applyFont="1" applyFill="1" applyBorder="1" applyAlignment="1">
      <alignment horizontal="center" vertical="center"/>
    </xf>
    <xf numFmtId="0" fontId="31" fillId="8" borderId="10" xfId="0" applyFont="1" applyFill="1" applyBorder="1" applyAlignment="1">
      <alignment horizontal="center" vertical="center"/>
    </xf>
    <xf numFmtId="0" fontId="31" fillId="8" borderId="14" xfId="0" applyNumberFormat="1" applyFont="1" applyFill="1" applyBorder="1" applyAlignment="1">
      <alignment horizontal="center" vertical="center" shrinkToFit="1"/>
    </xf>
    <xf numFmtId="0" fontId="31" fillId="8" borderId="25" xfId="0" applyNumberFormat="1" applyFont="1" applyFill="1" applyBorder="1" applyAlignment="1">
      <alignment horizontal="center" vertical="center" shrinkToFit="1"/>
    </xf>
    <xf numFmtId="0" fontId="31" fillId="8" borderId="7" xfId="0" applyNumberFormat="1" applyFont="1" applyFill="1" applyBorder="1" applyAlignment="1">
      <alignment horizontal="center" vertical="center" shrinkToFit="1"/>
    </xf>
    <xf numFmtId="0" fontId="31" fillId="2" borderId="28" xfId="0" applyNumberFormat="1" applyFont="1" applyFill="1" applyBorder="1" applyAlignment="1">
      <alignment horizontal="center" vertical="center"/>
    </xf>
    <xf numFmtId="0" fontId="31" fillId="2" borderId="29" xfId="0" applyNumberFormat="1" applyFont="1" applyFill="1" applyBorder="1" applyAlignment="1">
      <alignment horizontal="center" vertical="center"/>
    </xf>
    <xf numFmtId="0" fontId="31" fillId="2" borderId="26" xfId="0" applyNumberFormat="1" applyFont="1" applyFill="1" applyBorder="1" applyAlignment="1">
      <alignment horizontal="center" vertical="center"/>
    </xf>
    <xf numFmtId="0" fontId="31" fillId="2" borderId="13" xfId="0" applyNumberFormat="1" applyFont="1" applyFill="1" applyBorder="1" applyAlignment="1">
      <alignment horizontal="center" vertical="center"/>
    </xf>
    <xf numFmtId="0" fontId="31" fillId="2" borderId="0" xfId="0" applyNumberFormat="1" applyFont="1" applyFill="1" applyBorder="1" applyAlignment="1">
      <alignment horizontal="center" vertical="center"/>
    </xf>
    <xf numFmtId="0" fontId="31" fillId="2" borderId="10" xfId="0" applyNumberFormat="1" applyFont="1" applyFill="1" applyBorder="1" applyAlignment="1">
      <alignment horizontal="center" vertical="center"/>
    </xf>
    <xf numFmtId="0" fontId="31" fillId="2" borderId="15" xfId="0" applyNumberFormat="1" applyFont="1" applyFill="1" applyBorder="1" applyAlignment="1">
      <alignment horizontal="center" vertical="center"/>
    </xf>
    <xf numFmtId="0" fontId="31" fillId="2" borderId="52" xfId="0" applyNumberFormat="1" applyFont="1" applyFill="1" applyBorder="1" applyAlignment="1">
      <alignment horizontal="center" vertical="center"/>
    </xf>
    <xf numFmtId="0" fontId="31" fillId="2" borderId="6" xfId="0" applyNumberFormat="1" applyFont="1" applyFill="1" applyBorder="1" applyAlignment="1">
      <alignment horizontal="center" vertical="center"/>
    </xf>
    <xf numFmtId="0" fontId="31" fillId="2" borderId="14" xfId="0" applyNumberFormat="1" applyFont="1" applyFill="1" applyBorder="1" applyAlignment="1">
      <alignment horizontal="center" vertical="center"/>
    </xf>
    <xf numFmtId="0" fontId="31" fillId="2" borderId="25" xfId="0" applyNumberFormat="1" applyFont="1" applyFill="1" applyBorder="1" applyAlignment="1">
      <alignment horizontal="center" vertical="center"/>
    </xf>
    <xf numFmtId="0" fontId="31" fillId="2" borderId="7" xfId="0" applyNumberFormat="1" applyFont="1" applyFill="1" applyBorder="1" applyAlignment="1">
      <alignment horizontal="center" vertical="center"/>
    </xf>
    <xf numFmtId="0" fontId="31" fillId="8" borderId="28" xfId="0" applyNumberFormat="1" applyFont="1" applyFill="1" applyBorder="1" applyAlignment="1">
      <alignment horizontal="center" vertical="center" wrapText="1"/>
    </xf>
    <xf numFmtId="0" fontId="31" fillId="8" borderId="26" xfId="0" applyFont="1" applyFill="1" applyBorder="1" applyAlignment="1">
      <alignment horizontal="center" vertical="center" wrapText="1"/>
    </xf>
    <xf numFmtId="0" fontId="31" fillId="8" borderId="13" xfId="0" applyFont="1" applyFill="1" applyBorder="1" applyAlignment="1">
      <alignment horizontal="center" vertical="center" wrapText="1"/>
    </xf>
    <xf numFmtId="0" fontId="31" fillId="8" borderId="10" xfId="0" applyFont="1" applyFill="1" applyBorder="1" applyAlignment="1">
      <alignment horizontal="center" vertical="center" wrapText="1"/>
    </xf>
    <xf numFmtId="0" fontId="31" fillId="8" borderId="15" xfId="0" applyFont="1" applyFill="1" applyBorder="1" applyAlignment="1">
      <alignment horizontal="center" vertical="center" wrapText="1"/>
    </xf>
    <xf numFmtId="0" fontId="31" fillId="8" borderId="6" xfId="0" applyFont="1" applyFill="1" applyBorder="1" applyAlignment="1">
      <alignment horizontal="center" vertical="center" wrapText="1"/>
    </xf>
    <xf numFmtId="0" fontId="31" fillId="2" borderId="25" xfId="0" applyFont="1" applyFill="1" applyBorder="1" applyAlignment="1">
      <alignment horizontal="center" vertical="center"/>
    </xf>
    <xf numFmtId="0" fontId="31" fillId="2" borderId="7" xfId="0" applyFont="1" applyFill="1" applyBorder="1" applyAlignment="1">
      <alignment horizontal="center" vertical="center"/>
    </xf>
    <xf numFmtId="0" fontId="3" fillId="2" borderId="14" xfId="0" applyNumberFormat="1" applyFont="1" applyFill="1" applyBorder="1" applyAlignment="1">
      <alignment horizontal="center" vertical="center"/>
    </xf>
    <xf numFmtId="0" fontId="40" fillId="8" borderId="14" xfId="0" applyNumberFormat="1" applyFont="1" applyFill="1" applyBorder="1" applyAlignment="1">
      <alignment horizontal="center" vertical="center" shrinkToFit="1"/>
    </xf>
    <xf numFmtId="0" fontId="40" fillId="8" borderId="25" xfId="0" applyNumberFormat="1" applyFont="1" applyFill="1" applyBorder="1" applyAlignment="1">
      <alignment horizontal="center" vertical="center" shrinkToFit="1"/>
    </xf>
    <xf numFmtId="0" fontId="40" fillId="8" borderId="7" xfId="0" applyNumberFormat="1" applyFont="1" applyFill="1" applyBorder="1" applyAlignment="1">
      <alignment horizontal="center" vertical="center" shrinkToFit="1"/>
    </xf>
    <xf numFmtId="0" fontId="8" fillId="2" borderId="28" xfId="0" applyNumberFormat="1" applyFont="1" applyFill="1" applyBorder="1" applyAlignment="1">
      <alignment horizontal="center" vertical="center" wrapText="1"/>
    </xf>
    <xf numFmtId="0" fontId="40" fillId="2" borderId="29" xfId="0" applyNumberFormat="1" applyFont="1" applyFill="1" applyBorder="1" applyAlignment="1">
      <alignment horizontal="center" vertical="center" wrapText="1"/>
    </xf>
    <xf numFmtId="0" fontId="40" fillId="2" borderId="26"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40" fillId="2" borderId="0" xfId="0" applyNumberFormat="1" applyFont="1" applyFill="1" applyBorder="1" applyAlignment="1">
      <alignment horizontal="center" vertical="center" wrapText="1"/>
    </xf>
    <xf numFmtId="0" fontId="40" fillId="2" borderId="10" xfId="0" applyNumberFormat="1" applyFont="1" applyFill="1" applyBorder="1" applyAlignment="1">
      <alignment horizontal="center" vertical="center" wrapText="1"/>
    </xf>
    <xf numFmtId="0" fontId="40" fillId="2" borderId="15" xfId="0" applyNumberFormat="1" applyFont="1" applyFill="1" applyBorder="1" applyAlignment="1">
      <alignment horizontal="center" vertical="center" wrapText="1"/>
    </xf>
    <xf numFmtId="0" fontId="40" fillId="2" borderId="52" xfId="0" applyNumberFormat="1" applyFont="1" applyFill="1" applyBorder="1" applyAlignment="1">
      <alignment horizontal="center" vertical="center" wrapText="1"/>
    </xf>
    <xf numFmtId="0" fontId="40" fillId="2" borderId="6" xfId="0" applyNumberFormat="1" applyFont="1" applyFill="1" applyBorder="1" applyAlignment="1">
      <alignment horizontal="center" vertical="center" wrapText="1"/>
    </xf>
    <xf numFmtId="0" fontId="8" fillId="2" borderId="28"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0" fillId="2" borderId="0"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5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8" borderId="14" xfId="0" applyNumberFormat="1" applyFont="1" applyFill="1" applyBorder="1" applyAlignment="1">
      <alignment horizontal="center" vertical="center"/>
    </xf>
    <xf numFmtId="0" fontId="40" fillId="8" borderId="25" xfId="0" applyNumberFormat="1" applyFont="1" applyFill="1" applyBorder="1" applyAlignment="1">
      <alignment horizontal="center" vertical="center"/>
    </xf>
    <xf numFmtId="0" fontId="40" fillId="8" borderId="7" xfId="0" applyNumberFormat="1" applyFont="1" applyFill="1" applyBorder="1" applyAlignment="1">
      <alignment horizontal="center" vertical="center"/>
    </xf>
    <xf numFmtId="0" fontId="31" fillId="0" borderId="0" xfId="0" applyNumberFormat="1" applyFont="1" applyFill="1" applyBorder="1" applyAlignment="1">
      <alignment wrapText="1"/>
    </xf>
    <xf numFmtId="0" fontId="31" fillId="8" borderId="14" xfId="0" applyFont="1" applyFill="1" applyBorder="1" applyAlignment="1">
      <alignment horizontal="center" vertical="center" shrinkToFit="1"/>
    </xf>
    <xf numFmtId="0" fontId="31" fillId="8" borderId="7" xfId="0" applyFont="1" applyFill="1" applyBorder="1" applyAlignment="1">
      <alignment horizontal="center" vertical="center" shrinkToFit="1"/>
    </xf>
    <xf numFmtId="0" fontId="3" fillId="8" borderId="14" xfId="0" applyNumberFormat="1" applyFont="1" applyFill="1" applyBorder="1" applyAlignment="1">
      <alignment horizontal="center" vertical="center" shrinkToFit="1"/>
    </xf>
    <xf numFmtId="0" fontId="41" fillId="0" borderId="65" xfId="0" applyNumberFormat="1" applyFont="1" applyFill="1" applyBorder="1" applyAlignment="1">
      <alignment horizontal="left" vertical="center" shrinkToFit="1"/>
    </xf>
    <xf numFmtId="0" fontId="41" fillId="0" borderId="66" xfId="0" applyNumberFormat="1" applyFont="1" applyFill="1" applyBorder="1" applyAlignment="1">
      <alignment horizontal="left" vertical="center" shrinkToFit="1"/>
    </xf>
    <xf numFmtId="0" fontId="41" fillId="0" borderId="67" xfId="0" applyNumberFormat="1" applyFont="1" applyFill="1" applyBorder="1" applyAlignment="1">
      <alignment horizontal="left" vertical="center" shrinkToFit="1"/>
    </xf>
    <xf numFmtId="0" fontId="41" fillId="3" borderId="65" xfId="0" applyFont="1" applyFill="1" applyBorder="1" applyAlignment="1">
      <alignment horizontal="left" vertical="center" shrinkToFit="1"/>
    </xf>
    <xf numFmtId="0" fontId="41" fillId="0" borderId="66" xfId="0" applyFont="1" applyBorder="1" applyAlignment="1">
      <alignment horizontal="left" vertical="center" shrinkToFit="1"/>
    </xf>
    <xf numFmtId="0" fontId="41" fillId="0" borderId="69" xfId="0" applyFont="1" applyBorder="1" applyAlignment="1">
      <alignment horizontal="left" vertical="center" shrinkToFit="1"/>
    </xf>
    <xf numFmtId="0" fontId="31" fillId="8" borderId="70" xfId="0" applyNumberFormat="1" applyFont="1" applyFill="1" applyBorder="1" applyAlignment="1">
      <alignment horizontal="center" vertical="center" wrapText="1"/>
    </xf>
    <xf numFmtId="0" fontId="31" fillId="8" borderId="66" xfId="0" applyFont="1" applyFill="1" applyBorder="1" applyAlignment="1">
      <alignment horizontal="center" vertical="center" wrapText="1"/>
    </xf>
    <xf numFmtId="0" fontId="31" fillId="8" borderId="67" xfId="0" applyFont="1" applyFill="1" applyBorder="1" applyAlignment="1">
      <alignment horizontal="center" vertical="center" wrapText="1"/>
    </xf>
    <xf numFmtId="0" fontId="41" fillId="0" borderId="71" xfId="0" applyFont="1" applyFill="1" applyBorder="1" applyAlignment="1">
      <alignment horizontal="center" vertical="center" shrinkToFit="1"/>
    </xf>
    <xf numFmtId="0" fontId="43" fillId="8" borderId="49" xfId="0" applyNumberFormat="1" applyFont="1" applyFill="1" applyBorder="1" applyAlignment="1">
      <alignment horizontal="center" vertical="justify" wrapText="1"/>
    </xf>
    <xf numFmtId="0" fontId="43" fillId="8" borderId="46" xfId="0" applyNumberFormat="1" applyFont="1" applyFill="1" applyBorder="1" applyAlignment="1">
      <alignment horizontal="center" vertical="justify" wrapText="1"/>
    </xf>
    <xf numFmtId="0" fontId="43" fillId="8" borderId="47" xfId="0" applyNumberFormat="1" applyFont="1" applyFill="1" applyBorder="1" applyAlignment="1">
      <alignment horizontal="center" vertical="justify" wrapText="1"/>
    </xf>
    <xf numFmtId="0" fontId="43" fillId="8" borderId="13" xfId="0" applyNumberFormat="1" applyFont="1" applyFill="1" applyBorder="1" applyAlignment="1">
      <alignment horizontal="center" vertical="justify" wrapText="1"/>
    </xf>
    <xf numFmtId="0" fontId="43" fillId="8" borderId="0" xfId="0" applyNumberFormat="1" applyFont="1" applyFill="1" applyBorder="1" applyAlignment="1">
      <alignment horizontal="center" vertical="justify" wrapText="1"/>
    </xf>
    <xf numFmtId="0" fontId="43" fillId="8" borderId="34" xfId="0" applyNumberFormat="1" applyFont="1" applyFill="1" applyBorder="1" applyAlignment="1">
      <alignment horizontal="center" vertical="justify" wrapText="1"/>
    </xf>
    <xf numFmtId="0" fontId="43" fillId="8" borderId="15" xfId="0" applyNumberFormat="1" applyFont="1" applyFill="1" applyBorder="1" applyAlignment="1">
      <alignment horizontal="center" vertical="justify" wrapText="1"/>
    </xf>
    <xf numFmtId="0" fontId="43" fillId="8" borderId="52" xfId="0" applyNumberFormat="1" applyFont="1" applyFill="1" applyBorder="1" applyAlignment="1">
      <alignment horizontal="center" vertical="justify" wrapText="1"/>
    </xf>
    <xf numFmtId="0" fontId="43" fillId="8" borderId="63" xfId="0" applyNumberFormat="1" applyFont="1" applyFill="1" applyBorder="1" applyAlignment="1">
      <alignment horizontal="center" vertical="justify" wrapText="1"/>
    </xf>
    <xf numFmtId="0" fontId="43" fillId="8" borderId="44" xfId="0" applyNumberFormat="1" applyFont="1" applyFill="1" applyBorder="1" applyAlignment="1">
      <alignment horizontal="center" vertical="center"/>
    </xf>
    <xf numFmtId="0" fontId="43" fillId="8" borderId="45" xfId="0" applyNumberFormat="1" applyFont="1" applyFill="1" applyBorder="1" applyAlignment="1">
      <alignment horizontal="center" vertical="center"/>
    </xf>
    <xf numFmtId="0" fontId="31" fillId="8" borderId="41" xfId="0" applyNumberFormat="1" applyFont="1" applyFill="1" applyBorder="1" applyAlignment="1">
      <alignment horizontal="center" vertical="justify" wrapText="1"/>
    </xf>
    <xf numFmtId="0" fontId="31" fillId="8" borderId="44" xfId="0" applyNumberFormat="1" applyFont="1" applyFill="1" applyBorder="1" applyAlignment="1">
      <alignment horizontal="center" vertical="justify" wrapText="1"/>
    </xf>
    <xf numFmtId="0" fontId="31" fillId="8" borderId="45" xfId="0" applyNumberFormat="1" applyFont="1" applyFill="1" applyBorder="1" applyAlignment="1">
      <alignment horizontal="center" vertical="justify" wrapText="1"/>
    </xf>
    <xf numFmtId="0" fontId="31" fillId="8" borderId="14" xfId="0" applyFont="1" applyFill="1" applyBorder="1" applyAlignment="1">
      <alignment horizontal="center" vertical="center" wrapText="1"/>
    </xf>
    <xf numFmtId="0" fontId="31" fillId="8" borderId="25"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41" fillId="0" borderId="0" xfId="0" applyNumberFormat="1" applyFont="1" applyFill="1" applyBorder="1" applyAlignment="1">
      <alignment horizontal="center" vertical="center" shrinkToFit="1"/>
    </xf>
    <xf numFmtId="0" fontId="41" fillId="0" borderId="39" xfId="0" applyNumberFormat="1" applyFont="1" applyFill="1" applyBorder="1" applyAlignment="1">
      <alignment horizontal="center" vertical="center" shrinkToFit="1"/>
    </xf>
    <xf numFmtId="0" fontId="41" fillId="0" borderId="13" xfId="0" applyNumberFormat="1" applyFont="1" applyFill="1" applyBorder="1" applyAlignment="1">
      <alignment horizontal="left" vertical="center" wrapText="1" shrinkToFit="1"/>
    </xf>
    <xf numFmtId="0" fontId="41" fillId="0" borderId="0" xfId="0" applyNumberFormat="1" applyFont="1" applyFill="1" applyBorder="1" applyAlignment="1">
      <alignment horizontal="left" vertical="center" wrapText="1" shrinkToFit="1"/>
    </xf>
    <xf numFmtId="0" fontId="41" fillId="0" borderId="10" xfId="0" applyNumberFormat="1" applyFont="1" applyFill="1" applyBorder="1" applyAlignment="1">
      <alignment horizontal="left" vertical="center" wrapText="1" shrinkToFit="1"/>
    </xf>
    <xf numFmtId="0" fontId="41" fillId="0" borderId="54" xfId="0" applyNumberFormat="1" applyFont="1" applyFill="1" applyBorder="1" applyAlignment="1">
      <alignment horizontal="left" vertical="center" wrapText="1" shrinkToFit="1"/>
    </xf>
    <xf numFmtId="0" fontId="41" fillId="0" borderId="39" xfId="0" applyNumberFormat="1" applyFont="1" applyFill="1" applyBorder="1" applyAlignment="1">
      <alignment horizontal="left" vertical="center" wrapText="1" shrinkToFit="1"/>
    </xf>
    <xf numFmtId="0" fontId="41" fillId="0" borderId="56" xfId="0" applyNumberFormat="1" applyFont="1" applyFill="1" applyBorder="1" applyAlignment="1">
      <alignment horizontal="left" vertical="center" wrapText="1" shrinkToFit="1"/>
    </xf>
    <xf numFmtId="0" fontId="31" fillId="8" borderId="65" xfId="0" applyNumberFormat="1" applyFont="1" applyFill="1" applyBorder="1" applyAlignment="1">
      <alignment horizontal="center" vertical="center" wrapText="1"/>
    </xf>
    <xf numFmtId="0" fontId="31" fillId="8" borderId="66" xfId="0" applyNumberFormat="1" applyFont="1" applyFill="1" applyBorder="1" applyAlignment="1">
      <alignment horizontal="center" vertical="center"/>
    </xf>
    <xf numFmtId="0" fontId="31" fillId="8" borderId="67" xfId="0" applyNumberFormat="1" applyFont="1" applyFill="1" applyBorder="1" applyAlignment="1">
      <alignment horizontal="center" vertical="center"/>
    </xf>
    <xf numFmtId="0" fontId="31" fillId="11" borderId="72" xfId="0" applyNumberFormat="1" applyFont="1" applyFill="1" applyBorder="1" applyAlignment="1">
      <alignment horizontal="center" vertical="center"/>
    </xf>
    <xf numFmtId="0" fontId="31" fillId="11" borderId="16" xfId="0" applyNumberFormat="1" applyFont="1" applyFill="1" applyBorder="1" applyAlignment="1">
      <alignment horizontal="center" vertical="center"/>
    </xf>
    <xf numFmtId="0" fontId="31" fillId="11" borderId="55" xfId="0" applyNumberFormat="1" applyFont="1" applyFill="1" applyBorder="1" applyAlignment="1">
      <alignment horizontal="center" vertical="center"/>
    </xf>
    <xf numFmtId="0" fontId="31" fillId="8" borderId="1" xfId="0" applyNumberFormat="1" applyFont="1" applyFill="1" applyBorder="1" applyAlignment="1">
      <alignment horizontal="center" vertical="center"/>
    </xf>
    <xf numFmtId="0" fontId="31" fillId="8" borderId="16" xfId="0" applyNumberFormat="1" applyFont="1" applyFill="1" applyBorder="1" applyAlignment="1">
      <alignment horizontal="center" vertical="center"/>
    </xf>
    <xf numFmtId="0" fontId="31" fillId="8" borderId="55" xfId="0" applyNumberFormat="1" applyFont="1" applyFill="1" applyBorder="1" applyAlignment="1">
      <alignment horizontal="center" vertical="center"/>
    </xf>
    <xf numFmtId="0" fontId="31" fillId="8" borderId="41" xfId="0" applyNumberFormat="1" applyFont="1" applyFill="1" applyBorder="1" applyAlignment="1">
      <alignment horizontal="center" vertical="center"/>
    </xf>
    <xf numFmtId="0" fontId="41" fillId="0" borderId="1" xfId="0" applyNumberFormat="1" applyFont="1" applyFill="1" applyBorder="1" applyAlignment="1">
      <alignment horizontal="left" vertical="center" shrinkToFit="1"/>
    </xf>
    <xf numFmtId="0" fontId="31" fillId="0" borderId="16" xfId="0" applyFont="1" applyBorder="1" applyAlignment="1">
      <alignment horizontal="left"/>
    </xf>
    <xf numFmtId="0" fontId="31" fillId="0" borderId="55" xfId="0" applyFont="1" applyBorder="1" applyAlignment="1">
      <alignment horizontal="left"/>
    </xf>
    <xf numFmtId="0" fontId="31" fillId="8" borderId="58" xfId="0" applyNumberFormat="1" applyFont="1" applyFill="1" applyBorder="1" applyAlignment="1">
      <alignment horizontal="center" vertical="center" wrapText="1"/>
    </xf>
    <xf numFmtId="0" fontId="31" fillId="8" borderId="33" xfId="0" applyNumberFormat="1" applyFont="1" applyFill="1" applyBorder="1" applyAlignment="1">
      <alignment horizontal="center" vertical="center" wrapText="1"/>
    </xf>
    <xf numFmtId="0" fontId="31" fillId="8" borderId="0" xfId="0" applyFont="1" applyFill="1" applyBorder="1" applyAlignment="1">
      <alignment horizontal="center" vertical="center"/>
    </xf>
    <xf numFmtId="0" fontId="31" fillId="8" borderId="33" xfId="0" applyNumberFormat="1" applyFont="1" applyFill="1" applyBorder="1" applyAlignment="1">
      <alignment horizontal="center" vertical="center"/>
    </xf>
    <xf numFmtId="0" fontId="31" fillId="8" borderId="38" xfId="0" applyNumberFormat="1" applyFont="1" applyFill="1" applyBorder="1" applyAlignment="1">
      <alignment horizontal="center" vertical="center"/>
    </xf>
    <xf numFmtId="0" fontId="31" fillId="8" borderId="39" xfId="0" applyFont="1" applyFill="1" applyBorder="1" applyAlignment="1">
      <alignment horizontal="center" vertical="center"/>
    </xf>
    <xf numFmtId="0" fontId="31" fillId="8" borderId="56" xfId="0" applyFont="1" applyFill="1" applyBorder="1" applyAlignment="1">
      <alignment horizontal="center" vertical="center"/>
    </xf>
    <xf numFmtId="0" fontId="41" fillId="0" borderId="39" xfId="0" applyNumberFormat="1" applyFont="1" applyBorder="1" applyAlignment="1">
      <alignment horizontal="left" vertical="center" shrinkToFit="1"/>
    </xf>
    <xf numFmtId="0" fontId="31" fillId="0" borderId="44" xfId="0" applyFont="1" applyBorder="1" applyAlignment="1"/>
    <xf numFmtId="0" fontId="31" fillId="0" borderId="64" xfId="0" applyFont="1" applyBorder="1" applyAlignment="1"/>
    <xf numFmtId="0" fontId="31" fillId="0" borderId="0" xfId="0" applyFont="1" applyAlignment="1">
      <alignment horizontal="left"/>
    </xf>
    <xf numFmtId="0" fontId="31" fillId="0" borderId="10" xfId="0" applyFont="1" applyBorder="1" applyAlignment="1">
      <alignment horizontal="left"/>
    </xf>
    <xf numFmtId="0" fontId="31" fillId="0" borderId="13" xfId="0" applyFont="1" applyBorder="1" applyAlignment="1">
      <alignment horizontal="left"/>
    </xf>
    <xf numFmtId="0" fontId="31" fillId="0" borderId="54" xfId="0" applyFont="1" applyBorder="1" applyAlignment="1">
      <alignment horizontal="left"/>
    </xf>
    <xf numFmtId="0" fontId="31" fillId="0" borderId="39" xfId="0" applyFont="1" applyBorder="1" applyAlignment="1">
      <alignment horizontal="left"/>
    </xf>
    <xf numFmtId="0" fontId="31" fillId="0" borderId="56" xfId="0" applyFont="1" applyBorder="1" applyAlignment="1">
      <alignment horizontal="left"/>
    </xf>
    <xf numFmtId="0" fontId="41" fillId="3" borderId="1" xfId="0" applyFont="1" applyFill="1" applyBorder="1" applyAlignment="1">
      <alignment horizontal="left" vertical="center" shrinkToFit="1"/>
    </xf>
    <xf numFmtId="0" fontId="31" fillId="0" borderId="71" xfId="0" applyFont="1" applyBorder="1" applyAlignment="1">
      <alignment horizontal="left"/>
    </xf>
    <xf numFmtId="176" fontId="33" fillId="0" borderId="0" xfId="0" applyNumberFormat="1" applyFont="1" applyFill="1" applyAlignment="1">
      <alignment horizontal="right" vertical="center"/>
    </xf>
    <xf numFmtId="0" fontId="31" fillId="8" borderId="14" xfId="0" applyNumberFormat="1" applyFont="1" applyFill="1" applyBorder="1" applyAlignment="1">
      <alignment horizontal="center" vertical="center"/>
    </xf>
    <xf numFmtId="0" fontId="31" fillId="8" borderId="25" xfId="0" applyNumberFormat="1" applyFont="1" applyFill="1" applyBorder="1" applyAlignment="1">
      <alignment horizontal="center" vertical="center"/>
    </xf>
    <xf numFmtId="0" fontId="31" fillId="8" borderId="7"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38" fillId="0" borderId="0" xfId="0" applyNumberFormat="1" applyFont="1" applyFill="1" applyAlignment="1">
      <alignment horizontal="center" vertical="center"/>
    </xf>
    <xf numFmtId="0" fontId="39" fillId="0" borderId="0" xfId="0" applyNumberFormat="1" applyFont="1" applyFill="1" applyAlignment="1">
      <alignment horizontal="center" vertical="center"/>
    </xf>
    <xf numFmtId="0" fontId="34" fillId="0" borderId="0" xfId="0" applyNumberFormat="1" applyFont="1" applyFill="1" applyAlignment="1">
      <alignment horizontal="center" vertical="center"/>
    </xf>
    <xf numFmtId="0" fontId="31" fillId="8" borderId="29" xfId="0" applyFont="1" applyFill="1" applyBorder="1" applyAlignment="1">
      <alignment horizontal="center" vertical="center"/>
    </xf>
    <xf numFmtId="0" fontId="31" fillId="8" borderId="26" xfId="0" applyFont="1" applyFill="1" applyBorder="1" applyAlignment="1">
      <alignment horizontal="center" vertical="center"/>
    </xf>
    <xf numFmtId="0" fontId="31" fillId="8" borderId="15" xfId="0" applyFont="1" applyFill="1" applyBorder="1" applyAlignment="1">
      <alignment horizontal="center" vertical="center"/>
    </xf>
    <xf numFmtId="0" fontId="42" fillId="11" borderId="73" xfId="0" applyNumberFormat="1" applyFont="1" applyFill="1" applyBorder="1" applyAlignment="1">
      <alignment horizontal="center" vertical="center"/>
    </xf>
    <xf numFmtId="0" fontId="42" fillId="11" borderId="44" xfId="0" applyNumberFormat="1" applyFont="1" applyFill="1" applyBorder="1" applyAlignment="1">
      <alignment horizontal="center" vertical="center"/>
    </xf>
    <xf numFmtId="0" fontId="42" fillId="11" borderId="45" xfId="0" applyNumberFormat="1" applyFont="1" applyFill="1" applyBorder="1" applyAlignment="1">
      <alignment horizontal="center" vertical="center"/>
    </xf>
    <xf numFmtId="0" fontId="42" fillId="11" borderId="74" xfId="0" applyNumberFormat="1" applyFont="1" applyFill="1" applyBorder="1" applyAlignment="1">
      <alignment horizontal="center" vertical="center"/>
    </xf>
    <xf numFmtId="0" fontId="42" fillId="11" borderId="25" xfId="0" applyNumberFormat="1" applyFont="1" applyFill="1" applyBorder="1" applyAlignment="1">
      <alignment horizontal="center" vertical="center"/>
    </xf>
    <xf numFmtId="0" fontId="42" fillId="11" borderId="7" xfId="0" applyNumberFormat="1" applyFont="1" applyFill="1" applyBorder="1" applyAlignment="1">
      <alignment horizontal="center" vertical="center"/>
    </xf>
    <xf numFmtId="0" fontId="31" fillId="11" borderId="33" xfId="0" applyNumberFormat="1" applyFont="1" applyFill="1" applyBorder="1" applyAlignment="1">
      <alignment horizontal="center" vertical="center"/>
    </xf>
    <xf numFmtId="0" fontId="31" fillId="11" borderId="0" xfId="0" applyFont="1" applyFill="1" applyBorder="1" applyAlignment="1">
      <alignment horizontal="center" vertical="center"/>
    </xf>
    <xf numFmtId="0" fontId="31" fillId="11" borderId="10" xfId="0" applyFont="1" applyFill="1" applyBorder="1" applyAlignment="1">
      <alignment horizontal="center" vertical="center"/>
    </xf>
    <xf numFmtId="0" fontId="40" fillId="0" borderId="73" xfId="0" applyNumberFormat="1" applyFont="1" applyFill="1" applyBorder="1" applyAlignment="1">
      <alignment horizontal="center" vertical="center" wrapText="1"/>
    </xf>
    <xf numFmtId="0" fontId="40" fillId="0" borderId="44" xfId="0" applyNumberFormat="1" applyFont="1" applyFill="1" applyBorder="1" applyAlignment="1">
      <alignment horizontal="center" vertical="center" wrapText="1"/>
    </xf>
    <xf numFmtId="0" fontId="40" fillId="0" borderId="64" xfId="0" applyNumberFormat="1" applyFont="1" applyFill="1" applyBorder="1" applyAlignment="1">
      <alignment horizontal="center" vertical="center" wrapText="1"/>
    </xf>
    <xf numFmtId="0" fontId="31" fillId="0" borderId="7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68" xfId="0" applyFont="1" applyBorder="1" applyAlignment="1">
      <alignment horizontal="center" vertical="center" wrapText="1"/>
    </xf>
  </cellXfs>
  <cellStyles count="5">
    <cellStyle name="ハイパーリンク" xfId="1" builtinId="8"/>
    <cellStyle name="標準" xfId="0" builtinId="0"/>
    <cellStyle name="標準 2" xfId="2" xr:uid="{00000000-0005-0000-0000-000002000000}"/>
    <cellStyle name="標準 2 2" xfId="3" xr:uid="{00000000-0005-0000-0000-000003000000}"/>
    <cellStyle name="標準_Book2" xfId="4" xr:uid="{00000000-0005-0000-0000-000004000000}"/>
  </cellStyles>
  <dxfs count="2">
    <dxf>
      <fill>
        <patternFill>
          <bgColor rgb="FFFF0000"/>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absolute">
    <xdr:from>
      <xdr:col>1</xdr:col>
      <xdr:colOff>241041</xdr:colOff>
      <xdr:row>2</xdr:row>
      <xdr:rowOff>56026</xdr:rowOff>
    </xdr:from>
    <xdr:to>
      <xdr:col>10</xdr:col>
      <xdr:colOff>34604</xdr:colOff>
      <xdr:row>4</xdr:row>
      <xdr:rowOff>163659</xdr:rowOff>
    </xdr:to>
    <xdr:sp macro="" textlink="">
      <xdr:nvSpPr>
        <xdr:cNvPr id="10" name="正方形/長方形 9">
          <a:extLst>
            <a:ext uri="{FF2B5EF4-FFF2-40B4-BE49-F238E27FC236}">
              <a16:creationId xmlns:a16="http://schemas.microsoft.com/office/drawing/2014/main" id="{A1CD203D-01D8-B796-04F3-1C0434598968}"/>
            </a:ext>
          </a:extLst>
        </xdr:cNvPr>
        <xdr:cNvSpPr/>
      </xdr:nvSpPr>
      <xdr:spPr>
        <a:xfrm>
          <a:off x="246532" y="380997"/>
          <a:ext cx="6971038" cy="735162"/>
        </a:xfrm>
        <a:prstGeom prst="rect">
          <a:avLst/>
        </a:prstGeom>
        <a:noFill/>
      </xdr:spPr>
      <xdr:txBody>
        <a:bodyPr wrap="square" lIns="91440" tIns="45720" rIns="91440" bIns="45720">
          <a:noAutofit/>
          <a:scene3d>
            <a:camera prst="orthographicFront"/>
            <a:lightRig rig="brightRoom" dir="t"/>
          </a:scene3d>
          <a:sp3d contourW="6350" prstMaterial="plastic">
            <a:bevelT w="20320" h="20320" prst="angle"/>
            <a:contourClr>
              <a:schemeClr val="accent1">
                <a:tint val="100000"/>
                <a:shade val="100000"/>
                <a:hueMod val="100000"/>
                <a:satMod val="100000"/>
              </a:schemeClr>
            </a:contourClr>
          </a:sp3d>
        </a:bodyPr>
        <a:lstStyle/>
        <a:p>
          <a:pPr algn="l"/>
          <a:r>
            <a:rPr lang="ja-JP" altLang="en-US"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rPr>
            <a:t>取引先登録票</a:t>
          </a:r>
          <a:r>
            <a:rPr lang="en-US" altLang="ja-JP"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rPr>
            <a:t>(Excel</a:t>
          </a:r>
          <a:r>
            <a:rPr lang="ja-JP" altLang="en-US"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rPr>
            <a:t>版</a:t>
          </a:r>
          <a:r>
            <a:rPr lang="en-US" altLang="ja-JP"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rPr>
            <a:t>)</a:t>
          </a:r>
          <a:endParaRPr lang="ja-JP" altLang="en-US" sz="3600" b="1" cap="all" spc="0">
            <a:ln/>
            <a:solidFill>
              <a:schemeClr val="accent1"/>
            </a:solidFill>
            <a:effectLst>
              <a:outerShdw blurRad="19685" dist="12700" dir="5400000" algn="tl" rotWithShape="0">
                <a:schemeClr val="accent1">
                  <a:satMod val="130000"/>
                  <a:alpha val="60000"/>
                </a:schemeClr>
              </a:outerShdw>
              <a:reflection blurRad="10000" stA="55000" endPos="48000" dist="500" dir="5400000" sy="-100000" algn="bl" rotWithShape="0"/>
            </a:effectLst>
            <a:latin typeface="HGP創英角ｺﾞｼｯｸUB" pitchFamily="50" charset="-128"/>
            <a:ea typeface="HGP創英角ｺﾞｼｯｸUB" pitchFamily="50" charset="-128"/>
          </a:endParaRPr>
        </a:p>
      </xdr:txBody>
    </xdr:sp>
    <xdr:clientData/>
  </xdr:twoCellAnchor>
  <xdr:twoCellAnchor editAs="oneCell">
    <xdr:from>
      <xdr:col>2</xdr:col>
      <xdr:colOff>22860</xdr:colOff>
      <xdr:row>1</xdr:row>
      <xdr:rowOff>144780</xdr:rowOff>
    </xdr:from>
    <xdr:to>
      <xdr:col>6</xdr:col>
      <xdr:colOff>137160</xdr:colOff>
      <xdr:row>2</xdr:row>
      <xdr:rowOff>45720</xdr:rowOff>
    </xdr:to>
    <xdr:pic>
      <xdr:nvPicPr>
        <xdr:cNvPr id="7659" name="図 1">
          <a:extLst>
            <a:ext uri="{FF2B5EF4-FFF2-40B4-BE49-F238E27FC236}">
              <a16:creationId xmlns:a16="http://schemas.microsoft.com/office/drawing/2014/main" id="{7C49C6B6-26D7-05B6-536B-689397004A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 y="152400"/>
          <a:ext cx="215646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xdr:row>
      <xdr:rowOff>99060</xdr:rowOff>
    </xdr:from>
    <xdr:to>
      <xdr:col>1</xdr:col>
      <xdr:colOff>472440</xdr:colOff>
      <xdr:row>2</xdr:row>
      <xdr:rowOff>99060</xdr:rowOff>
    </xdr:to>
    <xdr:pic>
      <xdr:nvPicPr>
        <xdr:cNvPr id="7660" name="図 2">
          <a:extLst>
            <a:ext uri="{FF2B5EF4-FFF2-40B4-BE49-F238E27FC236}">
              <a16:creationId xmlns:a16="http://schemas.microsoft.com/office/drawing/2014/main" id="{8D894ECC-1062-140A-8305-7AEC307198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920" y="106680"/>
          <a:ext cx="3581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129540</xdr:colOff>
      <xdr:row>0</xdr:row>
      <xdr:rowOff>160020</xdr:rowOff>
    </xdr:from>
    <xdr:to>
      <xdr:col>6</xdr:col>
      <xdr:colOff>243840</xdr:colOff>
      <xdr:row>1</xdr:row>
      <xdr:rowOff>167640</xdr:rowOff>
    </xdr:to>
    <xdr:pic>
      <xdr:nvPicPr>
        <xdr:cNvPr id="5369" name="図 1">
          <a:extLst>
            <a:ext uri="{FF2B5EF4-FFF2-40B4-BE49-F238E27FC236}">
              <a16:creationId xmlns:a16="http://schemas.microsoft.com/office/drawing/2014/main" id="{45546871-7863-B471-70CA-9122F683B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60020"/>
          <a:ext cx="196596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106680</xdr:rowOff>
    </xdr:from>
    <xdr:to>
      <xdr:col>2</xdr:col>
      <xdr:colOff>68580</xdr:colOff>
      <xdr:row>2</xdr:row>
      <xdr:rowOff>38100</xdr:rowOff>
    </xdr:to>
    <xdr:pic>
      <xdr:nvPicPr>
        <xdr:cNvPr id="5370" name="図 2">
          <a:extLst>
            <a:ext uri="{FF2B5EF4-FFF2-40B4-BE49-F238E27FC236}">
              <a16:creationId xmlns:a16="http://schemas.microsoft.com/office/drawing/2014/main" id="{C3E4E8C4-CFF7-8659-EB65-8ED244FDBD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106680"/>
          <a:ext cx="3581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114300</xdr:colOff>
      <xdr:row>0</xdr:row>
      <xdr:rowOff>68580</xdr:rowOff>
    </xdr:from>
    <xdr:to>
      <xdr:col>9</xdr:col>
      <xdr:colOff>60960</xdr:colOff>
      <xdr:row>1</xdr:row>
      <xdr:rowOff>99060</xdr:rowOff>
    </xdr:to>
    <xdr:pic>
      <xdr:nvPicPr>
        <xdr:cNvPr id="6768" name="図 3">
          <a:extLst>
            <a:ext uri="{FF2B5EF4-FFF2-40B4-BE49-F238E27FC236}">
              <a16:creationId xmlns:a16="http://schemas.microsoft.com/office/drawing/2014/main" id="{40724146-7D81-3F0A-2AA2-285665057C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580" y="68580"/>
          <a:ext cx="196596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45720</xdr:rowOff>
    </xdr:from>
    <xdr:to>
      <xdr:col>2</xdr:col>
      <xdr:colOff>38100</xdr:colOff>
      <xdr:row>1</xdr:row>
      <xdr:rowOff>137160</xdr:rowOff>
    </xdr:to>
    <xdr:pic>
      <xdr:nvPicPr>
        <xdr:cNvPr id="6769" name="図 4">
          <a:extLst>
            <a:ext uri="{FF2B5EF4-FFF2-40B4-BE49-F238E27FC236}">
              <a16:creationId xmlns:a16="http://schemas.microsoft.com/office/drawing/2014/main" id="{3FC49685-BE9C-C37D-872B-0D860F3EC6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45720"/>
          <a:ext cx="29718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1379316</xdr:colOff>
      <xdr:row>0</xdr:row>
      <xdr:rowOff>88836</xdr:rowOff>
    </xdr:from>
    <xdr:ext cx="106101" cy="264560"/>
    <xdr:sp macro="" textlink="">
      <xdr:nvSpPr>
        <xdr:cNvPr id="4" name="テキスト ボックス 3">
          <a:extLst>
            <a:ext uri="{FF2B5EF4-FFF2-40B4-BE49-F238E27FC236}">
              <a16:creationId xmlns:a16="http://schemas.microsoft.com/office/drawing/2014/main" id="{DC4939B9-D983-7A10-AE09-5D78C5BF0830}"/>
            </a:ext>
          </a:extLst>
        </xdr:cNvPr>
        <xdr:cNvSpPr txBox="1"/>
      </xdr:nvSpPr>
      <xdr:spPr>
        <a:xfrm>
          <a:off x="9404430" y="96456"/>
          <a:ext cx="10610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lang="ja-JP" altLang="en-US"/>
        </a:p>
      </xdr:txBody>
    </xdr:sp>
    <xdr:clientData/>
  </xdr:oneCellAnchor>
  <xdr:twoCellAnchor editAs="oneCell">
    <xdr:from>
      <xdr:col>1</xdr:col>
      <xdr:colOff>228600</xdr:colOff>
      <xdr:row>0</xdr:row>
      <xdr:rowOff>144780</xdr:rowOff>
    </xdr:from>
    <xdr:to>
      <xdr:col>2</xdr:col>
      <xdr:colOff>411480</xdr:colOff>
      <xdr:row>1</xdr:row>
      <xdr:rowOff>91440</xdr:rowOff>
    </xdr:to>
    <xdr:pic>
      <xdr:nvPicPr>
        <xdr:cNvPr id="8698" name="図 4">
          <a:extLst>
            <a:ext uri="{FF2B5EF4-FFF2-40B4-BE49-F238E27FC236}">
              <a16:creationId xmlns:a16="http://schemas.microsoft.com/office/drawing/2014/main" id="{2CFA20EE-586C-B5EF-ECE7-2F063F76CD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 y="144780"/>
          <a:ext cx="216408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99060</xdr:colOff>
      <xdr:row>0</xdr:row>
      <xdr:rowOff>91440</xdr:rowOff>
    </xdr:from>
    <xdr:to>
      <xdr:col>1</xdr:col>
      <xdr:colOff>175260</xdr:colOff>
      <xdr:row>1</xdr:row>
      <xdr:rowOff>137160</xdr:rowOff>
    </xdr:to>
    <xdr:pic>
      <xdr:nvPicPr>
        <xdr:cNvPr id="8699" name="図 5">
          <a:extLst>
            <a:ext uri="{FF2B5EF4-FFF2-40B4-BE49-F238E27FC236}">
              <a16:creationId xmlns:a16="http://schemas.microsoft.com/office/drawing/2014/main" id="{7B3BDB3D-635C-CA18-8C5A-A85BC6170D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060" y="91440"/>
          <a:ext cx="35814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434340</xdr:colOff>
      <xdr:row>1</xdr:row>
      <xdr:rowOff>83820</xdr:rowOff>
    </xdr:from>
    <xdr:to>
      <xdr:col>3</xdr:col>
      <xdr:colOff>586740</xdr:colOff>
      <xdr:row>2</xdr:row>
      <xdr:rowOff>76200</xdr:rowOff>
    </xdr:to>
    <xdr:pic>
      <xdr:nvPicPr>
        <xdr:cNvPr id="4361" name="図 2">
          <a:extLst>
            <a:ext uri="{FF2B5EF4-FFF2-40B4-BE49-F238E27FC236}">
              <a16:creationId xmlns:a16="http://schemas.microsoft.com/office/drawing/2014/main" id="{62618637-0EFA-6225-03F3-CD87D1E174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91440"/>
          <a:ext cx="156972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xdr:colOff>
      <xdr:row>1</xdr:row>
      <xdr:rowOff>38100</xdr:rowOff>
    </xdr:from>
    <xdr:to>
      <xdr:col>1</xdr:col>
      <xdr:colOff>358140</xdr:colOff>
      <xdr:row>3</xdr:row>
      <xdr:rowOff>45720</xdr:rowOff>
    </xdr:to>
    <xdr:pic>
      <xdr:nvPicPr>
        <xdr:cNvPr id="4362" name="図 3">
          <a:extLst>
            <a:ext uri="{FF2B5EF4-FFF2-40B4-BE49-F238E27FC236}">
              <a16:creationId xmlns:a16="http://schemas.microsoft.com/office/drawing/2014/main" id="{E5CA16B3-829A-1ECC-7BF5-B62ADA7DBA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580" y="45720"/>
          <a:ext cx="29718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57150</xdr:colOff>
      <xdr:row>29</xdr:row>
      <xdr:rowOff>0</xdr:rowOff>
    </xdr:from>
    <xdr:to>
      <xdr:col>41</xdr:col>
      <xdr:colOff>28575</xdr:colOff>
      <xdr:row>29</xdr:row>
      <xdr:rowOff>0</xdr:rowOff>
    </xdr:to>
    <xdr:sp macro="" textlink="">
      <xdr:nvSpPr>
        <xdr:cNvPr id="2" name="Text Box 1">
          <a:extLst>
            <a:ext uri="{FF2B5EF4-FFF2-40B4-BE49-F238E27FC236}">
              <a16:creationId xmlns:a16="http://schemas.microsoft.com/office/drawing/2014/main" id="{DFE3AD00-F702-52B7-7BF6-61AF100C2B1A}"/>
            </a:ext>
          </a:extLst>
        </xdr:cNvPr>
        <xdr:cNvSpPr txBox="1">
          <a:spLocks noChangeArrowheads="1"/>
        </xdr:cNvSpPr>
      </xdr:nvSpPr>
      <xdr:spPr bwMode="auto">
        <a:xfrm>
          <a:off x="3067050" y="5029200"/>
          <a:ext cx="2838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主たる取扱工種を取扱高が多い順に記入して下さい。（５工種）</a:t>
          </a:r>
        </a:p>
      </xdr:txBody>
    </xdr:sp>
    <xdr:clientData/>
  </xdr:twoCellAnchor>
  <xdr:twoCellAnchor>
    <xdr:from>
      <xdr:col>33</xdr:col>
      <xdr:colOff>0</xdr:colOff>
      <xdr:row>59</xdr:row>
      <xdr:rowOff>0</xdr:rowOff>
    </xdr:from>
    <xdr:to>
      <xdr:col>33</xdr:col>
      <xdr:colOff>0</xdr:colOff>
      <xdr:row>59</xdr:row>
      <xdr:rowOff>0</xdr:rowOff>
    </xdr:to>
    <xdr:sp macro="" textlink="">
      <xdr:nvSpPr>
        <xdr:cNvPr id="4" name="Text Box 3">
          <a:extLst>
            <a:ext uri="{FF2B5EF4-FFF2-40B4-BE49-F238E27FC236}">
              <a16:creationId xmlns:a16="http://schemas.microsoft.com/office/drawing/2014/main" id="{AEE46190-C158-73F2-851A-7162E1881988}"/>
            </a:ext>
          </a:extLst>
        </xdr:cNvPr>
        <xdr:cNvSpPr txBox="1">
          <a:spLocks noChangeArrowheads="1"/>
        </xdr:cNvSpPr>
      </xdr:nvSpPr>
      <xdr:spPr bwMode="auto">
        <a:xfrm>
          <a:off x="4733925" y="10963275"/>
          <a:ext cx="0" cy="0"/>
        </a:xfrm>
        <a:prstGeom prst="rect">
          <a:avLst/>
        </a:prstGeom>
        <a:noFill/>
        <a:ln w="9525">
          <a:noFill/>
          <a:miter lim="800000"/>
          <a:headEnd/>
          <a:tailEnd/>
        </a:ln>
      </xdr:spPr>
      <xdr:txBody>
        <a:bodyPr vertOverflow="clip" wrap="square" lIns="18288" tIns="18288" rIns="0" bIns="18288" anchor="ctr" upright="1"/>
        <a:lstStyle/>
        <a:p>
          <a:pPr algn="l" rtl="0">
            <a:defRPr sz="1000"/>
          </a:pPr>
          <a:r>
            <a:rPr lang="en-US" altLang="ja-JP" sz="600" b="0" i="0" u="none" strike="noStrike" baseline="0">
              <a:solidFill>
                <a:srgbClr val="000000"/>
              </a:solidFill>
              <a:latin typeface="ＭＳ Ｐゴシック"/>
              <a:ea typeface="ＭＳ Ｐゴシック"/>
            </a:rPr>
            <a:t>1.</a:t>
          </a:r>
          <a:r>
            <a:rPr lang="ja-JP" altLang="en-US" sz="600" b="0" i="0" u="none" strike="noStrike" baseline="0">
              <a:solidFill>
                <a:srgbClr val="000000"/>
              </a:solidFill>
              <a:latin typeface="ＭＳ Ｐゴシック"/>
              <a:ea typeface="ＭＳ Ｐゴシック"/>
            </a:rPr>
            <a:t>普通　</a:t>
          </a:r>
        </a:p>
        <a:p>
          <a:pPr algn="l" rtl="0">
            <a:defRPr sz="1000"/>
          </a:pPr>
          <a:endParaRPr lang="ja-JP" altLang="en-US" sz="600" b="0" i="0" u="none" strike="noStrike" baseline="0">
            <a:solidFill>
              <a:srgbClr val="000000"/>
            </a:solidFill>
            <a:latin typeface="ＭＳ Ｐゴシック"/>
            <a:ea typeface="ＭＳ Ｐゴシック"/>
          </a:endParaRPr>
        </a:p>
        <a:p>
          <a:pPr algn="l" rtl="0">
            <a:defRPr sz="1000"/>
          </a:pPr>
          <a:r>
            <a:rPr lang="en-US" altLang="ja-JP" sz="600" b="0" i="0" u="none" strike="noStrike" baseline="0">
              <a:solidFill>
                <a:srgbClr val="000000"/>
              </a:solidFill>
              <a:latin typeface="ＭＳ Ｐゴシック"/>
              <a:ea typeface="ＭＳ Ｐゴシック"/>
            </a:rPr>
            <a:t>2.</a:t>
          </a:r>
          <a:r>
            <a:rPr lang="ja-JP" altLang="en-US" sz="600" b="0" i="0" u="none" strike="noStrike" baseline="0">
              <a:solidFill>
                <a:srgbClr val="000000"/>
              </a:solidFill>
              <a:latin typeface="ＭＳ Ｐゴシック"/>
              <a:ea typeface="ＭＳ Ｐゴシック"/>
            </a:rPr>
            <a:t>当座</a:t>
          </a:r>
        </a:p>
      </xdr:txBody>
    </xdr:sp>
    <xdr:clientData/>
  </xdr:twoCellAnchor>
  <xdr:twoCellAnchor editAs="oneCell">
    <xdr:from>
      <xdr:col>1</xdr:col>
      <xdr:colOff>38100</xdr:colOff>
      <xdr:row>13</xdr:row>
      <xdr:rowOff>11430</xdr:rowOff>
    </xdr:from>
    <xdr:to>
      <xdr:col>3</xdr:col>
      <xdr:colOff>129615</xdr:colOff>
      <xdr:row>15</xdr:row>
      <xdr:rowOff>69</xdr:rowOff>
    </xdr:to>
    <xdr:sp macro="" textlink="">
      <xdr:nvSpPr>
        <xdr:cNvPr id="5" name="Text Box 19">
          <a:extLst>
            <a:ext uri="{FF2B5EF4-FFF2-40B4-BE49-F238E27FC236}">
              <a16:creationId xmlns:a16="http://schemas.microsoft.com/office/drawing/2014/main" id="{2D882B69-44D8-BC99-FCC8-37BC4C579F4B}"/>
            </a:ext>
          </a:extLst>
        </xdr:cNvPr>
        <xdr:cNvSpPr txBox="1">
          <a:spLocks noChangeArrowheads="1"/>
        </xdr:cNvSpPr>
      </xdr:nvSpPr>
      <xdr:spPr bwMode="auto">
        <a:xfrm>
          <a:off x="180975" y="2419350"/>
          <a:ext cx="428625" cy="3429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変　更</a:t>
          </a:r>
        </a:p>
        <a:p>
          <a:pPr algn="ctr" rtl="0">
            <a:lnSpc>
              <a:spcPts val="800"/>
            </a:lnSpc>
            <a:defRPr sz="1000"/>
          </a:pPr>
          <a:r>
            <a:rPr lang="ja-JP" altLang="en-US" sz="800" b="0" i="0" u="none" strike="noStrike" baseline="0">
              <a:solidFill>
                <a:srgbClr val="000000"/>
              </a:solidFill>
              <a:latin typeface="ＭＳ Ｐゴシック"/>
              <a:ea typeface="ＭＳ Ｐゴシック"/>
            </a:rPr>
            <a:t>内　容</a:t>
          </a:r>
        </a:p>
      </xdr:txBody>
    </xdr:sp>
    <xdr:clientData/>
  </xdr:twoCellAnchor>
  <xdr:twoCellAnchor editAs="oneCell">
    <xdr:from>
      <xdr:col>1</xdr:col>
      <xdr:colOff>38100</xdr:colOff>
      <xdr:row>15</xdr:row>
      <xdr:rowOff>47625</xdr:rowOff>
    </xdr:from>
    <xdr:to>
      <xdr:col>3</xdr:col>
      <xdr:colOff>129615</xdr:colOff>
      <xdr:row>15</xdr:row>
      <xdr:rowOff>190500</xdr:rowOff>
    </xdr:to>
    <xdr:sp macro="" textlink="">
      <xdr:nvSpPr>
        <xdr:cNvPr id="6" name="Text Box 20">
          <a:extLst>
            <a:ext uri="{FF2B5EF4-FFF2-40B4-BE49-F238E27FC236}">
              <a16:creationId xmlns:a16="http://schemas.microsoft.com/office/drawing/2014/main" id="{10003670-3237-1686-9031-CD802607EE99}"/>
            </a:ext>
          </a:extLst>
        </xdr:cNvPr>
        <xdr:cNvSpPr txBox="1">
          <a:spLocks noChangeArrowheads="1"/>
        </xdr:cNvSpPr>
      </xdr:nvSpPr>
      <xdr:spPr bwMode="auto">
        <a:xfrm>
          <a:off x="209550" y="3095625"/>
          <a:ext cx="428625" cy="1428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旧社名</a:t>
          </a:r>
        </a:p>
      </xdr:txBody>
    </xdr:sp>
    <xdr:clientData/>
  </xdr:twoCellAnchor>
  <xdr:twoCellAnchor>
    <xdr:from>
      <xdr:col>3</xdr:col>
      <xdr:colOff>167640</xdr:colOff>
      <xdr:row>14</xdr:row>
      <xdr:rowOff>182880</xdr:rowOff>
    </xdr:from>
    <xdr:to>
      <xdr:col>13</xdr:col>
      <xdr:colOff>137160</xdr:colOff>
      <xdr:row>14</xdr:row>
      <xdr:rowOff>182880</xdr:rowOff>
    </xdr:to>
    <xdr:sp macro="" textlink="">
      <xdr:nvSpPr>
        <xdr:cNvPr id="14317" name="Line 23">
          <a:extLst>
            <a:ext uri="{FF2B5EF4-FFF2-40B4-BE49-F238E27FC236}">
              <a16:creationId xmlns:a16="http://schemas.microsoft.com/office/drawing/2014/main" id="{4F2B1AA2-9C65-539A-A4AD-D67BFECAF061}"/>
            </a:ext>
          </a:extLst>
        </xdr:cNvPr>
        <xdr:cNvSpPr>
          <a:spLocks noChangeShapeType="1"/>
        </xdr:cNvSpPr>
      </xdr:nvSpPr>
      <xdr:spPr bwMode="auto">
        <a:xfrm>
          <a:off x="693420" y="3009900"/>
          <a:ext cx="17221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167640</xdr:colOff>
      <xdr:row>15</xdr:row>
      <xdr:rowOff>190500</xdr:rowOff>
    </xdr:from>
    <xdr:to>
      <xdr:col>13</xdr:col>
      <xdr:colOff>137160</xdr:colOff>
      <xdr:row>15</xdr:row>
      <xdr:rowOff>190500</xdr:rowOff>
    </xdr:to>
    <xdr:sp macro="" textlink="">
      <xdr:nvSpPr>
        <xdr:cNvPr id="14318" name="Line 24">
          <a:extLst>
            <a:ext uri="{FF2B5EF4-FFF2-40B4-BE49-F238E27FC236}">
              <a16:creationId xmlns:a16="http://schemas.microsoft.com/office/drawing/2014/main" id="{D4893EE9-8703-29DE-C7BA-70E36BA88722}"/>
            </a:ext>
          </a:extLst>
        </xdr:cNvPr>
        <xdr:cNvSpPr>
          <a:spLocks noChangeShapeType="1"/>
        </xdr:cNvSpPr>
      </xdr:nvSpPr>
      <xdr:spPr bwMode="auto">
        <a:xfrm>
          <a:off x="693420" y="3238500"/>
          <a:ext cx="17221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50</xdr:row>
      <xdr:rowOff>0</xdr:rowOff>
    </xdr:from>
    <xdr:to>
      <xdr:col>51</xdr:col>
      <xdr:colOff>0</xdr:colOff>
      <xdr:row>50</xdr:row>
      <xdr:rowOff>0</xdr:rowOff>
    </xdr:to>
    <xdr:sp macro="" textlink="">
      <xdr:nvSpPr>
        <xdr:cNvPr id="10" name="Text Box 25">
          <a:extLst>
            <a:ext uri="{FF2B5EF4-FFF2-40B4-BE49-F238E27FC236}">
              <a16:creationId xmlns:a16="http://schemas.microsoft.com/office/drawing/2014/main" id="{7CBFC13F-242B-64DD-E5BD-D922BD221945}"/>
            </a:ext>
          </a:extLst>
        </xdr:cNvPr>
        <xdr:cNvSpPr txBox="1">
          <a:spLocks noChangeArrowheads="1"/>
        </xdr:cNvSpPr>
      </xdr:nvSpPr>
      <xdr:spPr bwMode="auto">
        <a:xfrm>
          <a:off x="7305675" y="82772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主たる取扱工種を取扱高が多い順に記入して下さい。（５工種）</a:t>
          </a:r>
        </a:p>
      </xdr:txBody>
    </xdr:sp>
    <xdr:clientData/>
  </xdr:twoCellAnchor>
  <xdr:twoCellAnchor>
    <xdr:from>
      <xdr:col>0</xdr:col>
      <xdr:colOff>137160</xdr:colOff>
      <xdr:row>53</xdr:row>
      <xdr:rowOff>116542</xdr:rowOff>
    </xdr:from>
    <xdr:to>
      <xdr:col>51</xdr:col>
      <xdr:colOff>0</xdr:colOff>
      <xdr:row>53</xdr:row>
      <xdr:rowOff>116542</xdr:rowOff>
    </xdr:to>
    <xdr:sp macro="" textlink="">
      <xdr:nvSpPr>
        <xdr:cNvPr id="14320" name="Line 37">
          <a:extLst>
            <a:ext uri="{FF2B5EF4-FFF2-40B4-BE49-F238E27FC236}">
              <a16:creationId xmlns:a16="http://schemas.microsoft.com/office/drawing/2014/main" id="{0D8BAF08-06AD-BF00-C0C9-0F706F81986C}"/>
            </a:ext>
          </a:extLst>
        </xdr:cNvPr>
        <xdr:cNvSpPr>
          <a:spLocks noChangeShapeType="1"/>
        </xdr:cNvSpPr>
      </xdr:nvSpPr>
      <xdr:spPr bwMode="auto">
        <a:xfrm>
          <a:off x="137160" y="10526807"/>
          <a:ext cx="8435340" cy="0"/>
        </a:xfrm>
        <a:prstGeom prst="line">
          <a:avLst/>
        </a:prstGeom>
        <a:noFill/>
        <a:ln w="158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9525</xdr:colOff>
      <xdr:row>54</xdr:row>
      <xdr:rowOff>0</xdr:rowOff>
    </xdr:from>
    <xdr:to>
      <xdr:col>2</xdr:col>
      <xdr:colOff>91455</xdr:colOff>
      <xdr:row>68</xdr:row>
      <xdr:rowOff>0</xdr:rowOff>
    </xdr:to>
    <xdr:sp macro="" textlink="">
      <xdr:nvSpPr>
        <xdr:cNvPr id="22" name="Text Box 38">
          <a:extLst>
            <a:ext uri="{FF2B5EF4-FFF2-40B4-BE49-F238E27FC236}">
              <a16:creationId xmlns:a16="http://schemas.microsoft.com/office/drawing/2014/main" id="{8E5C30E2-0483-AC10-0434-E4BBE2CAFF64}"/>
            </a:ext>
          </a:extLst>
        </xdr:cNvPr>
        <xdr:cNvSpPr txBox="1">
          <a:spLocks noChangeArrowheads="1"/>
        </xdr:cNvSpPr>
      </xdr:nvSpPr>
      <xdr:spPr bwMode="auto">
        <a:xfrm>
          <a:off x="152400" y="10258425"/>
          <a:ext cx="247650" cy="2095500"/>
        </a:xfrm>
        <a:prstGeom prst="rect">
          <a:avLst/>
        </a:prstGeom>
        <a:solidFill>
          <a:srgbClr val="FFFFFF"/>
        </a:solidFill>
        <a:ln w="9525">
          <a:solidFill>
            <a:srgbClr val="000000"/>
          </a:solidFill>
          <a:miter lim="800000"/>
          <a:headEnd/>
          <a:tailEnd/>
        </a:ln>
      </xdr:spPr>
      <xdr:txBody>
        <a:bodyPr vertOverflow="clip" vert="wordArtVertRtl" wrap="square" lIns="36576" tIns="0" rIns="36576" bIns="0" anchor="ctr" upright="1"/>
        <a:lstStyle/>
        <a:p>
          <a:pPr algn="dist" rtl="0">
            <a:defRPr sz="1000"/>
          </a:pPr>
          <a:r>
            <a:rPr lang="ja-JP" altLang="en-US" sz="1100" b="1" i="0" u="none" strike="noStrike" baseline="0">
              <a:solidFill>
                <a:srgbClr val="000000"/>
              </a:solidFill>
              <a:latin typeface="ＭＳ Ｐゴシック"/>
              <a:ea typeface="ＭＳ Ｐゴシック"/>
            </a:rPr>
            <a:t>当社使用欄</a:t>
          </a:r>
        </a:p>
      </xdr:txBody>
    </xdr:sp>
    <xdr:clientData/>
  </xdr:twoCellAnchor>
  <xdr:twoCellAnchor>
    <xdr:from>
      <xdr:col>5</xdr:col>
      <xdr:colOff>45720</xdr:colOff>
      <xdr:row>60</xdr:row>
      <xdr:rowOff>83820</xdr:rowOff>
    </xdr:from>
    <xdr:to>
      <xdr:col>31</xdr:col>
      <xdr:colOff>129540</xdr:colOff>
      <xdr:row>60</xdr:row>
      <xdr:rowOff>83820</xdr:rowOff>
    </xdr:to>
    <xdr:sp macro="" textlink="">
      <xdr:nvSpPr>
        <xdr:cNvPr id="14324" name="Line 43">
          <a:extLst>
            <a:ext uri="{FF2B5EF4-FFF2-40B4-BE49-F238E27FC236}">
              <a16:creationId xmlns:a16="http://schemas.microsoft.com/office/drawing/2014/main" id="{E00EF6CF-993A-715F-0B47-B854F047EC5D}"/>
            </a:ext>
          </a:extLst>
        </xdr:cNvPr>
        <xdr:cNvSpPr>
          <a:spLocks noChangeShapeType="1"/>
        </xdr:cNvSpPr>
      </xdr:nvSpPr>
      <xdr:spPr bwMode="auto">
        <a:xfrm>
          <a:off x="922020" y="12519660"/>
          <a:ext cx="464058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62</xdr:row>
      <xdr:rowOff>7620</xdr:rowOff>
    </xdr:from>
    <xdr:to>
      <xdr:col>31</xdr:col>
      <xdr:colOff>129540</xdr:colOff>
      <xdr:row>62</xdr:row>
      <xdr:rowOff>7620</xdr:rowOff>
    </xdr:to>
    <xdr:sp macro="" textlink="">
      <xdr:nvSpPr>
        <xdr:cNvPr id="14325" name="Line 44">
          <a:extLst>
            <a:ext uri="{FF2B5EF4-FFF2-40B4-BE49-F238E27FC236}">
              <a16:creationId xmlns:a16="http://schemas.microsoft.com/office/drawing/2014/main" id="{EF8E59F8-B39B-0BAF-071F-38548CE8BBD6}"/>
            </a:ext>
          </a:extLst>
        </xdr:cNvPr>
        <xdr:cNvSpPr>
          <a:spLocks noChangeShapeType="1"/>
        </xdr:cNvSpPr>
      </xdr:nvSpPr>
      <xdr:spPr bwMode="auto">
        <a:xfrm>
          <a:off x="914400" y="12748260"/>
          <a:ext cx="46482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63</xdr:row>
      <xdr:rowOff>76200</xdr:rowOff>
    </xdr:from>
    <xdr:to>
      <xdr:col>32</xdr:col>
      <xdr:colOff>0</xdr:colOff>
      <xdr:row>63</xdr:row>
      <xdr:rowOff>76200</xdr:rowOff>
    </xdr:to>
    <xdr:sp macro="" textlink="">
      <xdr:nvSpPr>
        <xdr:cNvPr id="14326" name="Line 45">
          <a:extLst>
            <a:ext uri="{FF2B5EF4-FFF2-40B4-BE49-F238E27FC236}">
              <a16:creationId xmlns:a16="http://schemas.microsoft.com/office/drawing/2014/main" id="{393355CA-6987-ED05-681B-CD968A10C5C5}"/>
            </a:ext>
          </a:extLst>
        </xdr:cNvPr>
        <xdr:cNvSpPr>
          <a:spLocks noChangeShapeType="1"/>
        </xdr:cNvSpPr>
      </xdr:nvSpPr>
      <xdr:spPr bwMode="auto">
        <a:xfrm>
          <a:off x="914400" y="12969240"/>
          <a:ext cx="469392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45720</xdr:colOff>
      <xdr:row>65</xdr:row>
      <xdr:rowOff>7620</xdr:rowOff>
    </xdr:from>
    <xdr:to>
      <xdr:col>32</xdr:col>
      <xdr:colOff>0</xdr:colOff>
      <xdr:row>65</xdr:row>
      <xdr:rowOff>7620</xdr:rowOff>
    </xdr:to>
    <xdr:sp macro="" textlink="">
      <xdr:nvSpPr>
        <xdr:cNvPr id="14327" name="Line 46">
          <a:extLst>
            <a:ext uri="{FF2B5EF4-FFF2-40B4-BE49-F238E27FC236}">
              <a16:creationId xmlns:a16="http://schemas.microsoft.com/office/drawing/2014/main" id="{4F3F30DA-2E51-E72E-7D4A-7ADA9918067C}"/>
            </a:ext>
          </a:extLst>
        </xdr:cNvPr>
        <xdr:cNvSpPr>
          <a:spLocks noChangeShapeType="1"/>
        </xdr:cNvSpPr>
      </xdr:nvSpPr>
      <xdr:spPr bwMode="auto">
        <a:xfrm>
          <a:off x="922020" y="13205460"/>
          <a:ext cx="4686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22860</xdr:colOff>
      <xdr:row>66</xdr:row>
      <xdr:rowOff>83820</xdr:rowOff>
    </xdr:from>
    <xdr:to>
      <xdr:col>31</xdr:col>
      <xdr:colOff>129540</xdr:colOff>
      <xdr:row>66</xdr:row>
      <xdr:rowOff>83820</xdr:rowOff>
    </xdr:to>
    <xdr:sp macro="" textlink="">
      <xdr:nvSpPr>
        <xdr:cNvPr id="14328" name="Line 47">
          <a:extLst>
            <a:ext uri="{FF2B5EF4-FFF2-40B4-BE49-F238E27FC236}">
              <a16:creationId xmlns:a16="http://schemas.microsoft.com/office/drawing/2014/main" id="{5F2209AC-8749-02B9-8859-3E942224E0C3}"/>
            </a:ext>
          </a:extLst>
        </xdr:cNvPr>
        <xdr:cNvSpPr>
          <a:spLocks noChangeShapeType="1"/>
        </xdr:cNvSpPr>
      </xdr:nvSpPr>
      <xdr:spPr bwMode="auto">
        <a:xfrm>
          <a:off x="899160" y="13434060"/>
          <a:ext cx="466344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44</xdr:col>
      <xdr:colOff>120015</xdr:colOff>
      <xdr:row>10</xdr:row>
      <xdr:rowOff>158115</xdr:rowOff>
    </xdr:from>
    <xdr:to>
      <xdr:col>48</xdr:col>
      <xdr:colOff>135255</xdr:colOff>
      <xdr:row>13</xdr:row>
      <xdr:rowOff>196215</xdr:rowOff>
    </xdr:to>
    <xdr:sp macro="" textlink="">
      <xdr:nvSpPr>
        <xdr:cNvPr id="14329" name="Oval 48">
          <a:extLst>
            <a:ext uri="{FF2B5EF4-FFF2-40B4-BE49-F238E27FC236}">
              <a16:creationId xmlns:a16="http://schemas.microsoft.com/office/drawing/2014/main" id="{42E56918-4E1E-BBA4-0C2E-3C06DCCC1C92}"/>
            </a:ext>
          </a:extLst>
        </xdr:cNvPr>
        <xdr:cNvSpPr>
          <a:spLocks noChangeArrowheads="1"/>
        </xdr:cNvSpPr>
      </xdr:nvSpPr>
      <xdr:spPr bwMode="auto">
        <a:xfrm>
          <a:off x="7663815" y="2129790"/>
          <a:ext cx="701040" cy="695325"/>
        </a:xfrm>
        <a:prstGeom prst="ellipse">
          <a:avLst/>
        </a:prstGeom>
        <a:solidFill>
          <a:srgbClr val="FFFFFF"/>
        </a:solidFill>
        <a:ln w="9525" cap="rnd">
          <a:solidFill>
            <a:srgbClr val="000000"/>
          </a:solidFill>
          <a:prstDash val="sysDot"/>
          <a:round/>
          <a:headEnd/>
          <a:tailEnd/>
        </a:ln>
      </xdr:spPr>
    </xdr:sp>
    <xdr:clientData/>
  </xdr:twoCellAnchor>
  <xdr:twoCellAnchor editAs="oneCell">
    <xdr:from>
      <xdr:col>36</xdr:col>
      <xdr:colOff>30480</xdr:colOff>
      <xdr:row>69</xdr:row>
      <xdr:rowOff>38100</xdr:rowOff>
    </xdr:from>
    <xdr:to>
      <xdr:col>50</xdr:col>
      <xdr:colOff>129540</xdr:colOff>
      <xdr:row>70</xdr:row>
      <xdr:rowOff>121920</xdr:rowOff>
    </xdr:to>
    <xdr:pic>
      <xdr:nvPicPr>
        <xdr:cNvPr id="14330" name="図 20">
          <a:extLst>
            <a:ext uri="{FF2B5EF4-FFF2-40B4-BE49-F238E27FC236}">
              <a16:creationId xmlns:a16="http://schemas.microsoft.com/office/drawing/2014/main" id="{A8F5AB4C-EA98-1D62-AC8D-847EE868E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9840" y="13876020"/>
          <a:ext cx="255270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53340</xdr:colOff>
      <xdr:row>68</xdr:row>
      <xdr:rowOff>160020</xdr:rowOff>
    </xdr:from>
    <xdr:to>
      <xdr:col>35</xdr:col>
      <xdr:colOff>121920</xdr:colOff>
      <xdr:row>71</xdr:row>
      <xdr:rowOff>22859</xdr:rowOff>
    </xdr:to>
    <xdr:pic>
      <xdr:nvPicPr>
        <xdr:cNvPr id="14331" name="図 23">
          <a:extLst>
            <a:ext uri="{FF2B5EF4-FFF2-40B4-BE49-F238E27FC236}">
              <a16:creationId xmlns:a16="http://schemas.microsoft.com/office/drawing/2014/main" id="{B9C3E772-E941-A5A3-30FD-78310E08AC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36920" y="13830300"/>
          <a:ext cx="4191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12700" cap="flat" cmpd="sng" algn="ctr">
          <a:solidFill>
            <a:schemeClr val="tx2">
              <a:lumMod val="75000"/>
            </a:schemeClr>
          </a:solidFill>
          <a:prstDash val="solid"/>
          <a:round/>
          <a:headEnd type="none" w="med" len="med"/>
          <a:tailEnd type="none" w="med" len="med"/>
        </a:ln>
        <a:effectLst>
          <a:outerShdw blurRad="50800" dist="38100" dir="18900000" algn="bl" rotWithShape="0">
            <a:prstClr val="black">
              <a:alpha val="40000"/>
            </a:prstClr>
          </a:outerShdw>
        </a:effectLst>
        <a:scene3d>
          <a:camera prst="orthographicFront"/>
          <a:lightRig rig="soft" dir="t"/>
        </a:scene3d>
        <a:sp3d>
          <a:bevelB w="139700" prst="cross"/>
        </a:sp3d>
      </a:spPr>
      <a:bodyPr vertOverflow="clip" wrap="square" lIns="18288" tIns="0" rIns="0" bIns="0" rtlCol="0" anchor="ctr" upright="1">
        <a:sp3d extrusionH="57150">
          <a:bevelT w="82550" h="38100" prst="coolSlant"/>
        </a:sp3d>
      </a:bodyPr>
      <a:lstStyle>
        <a:defPPr algn="ctr">
          <a:defRPr kumimoji="1" sz="1100" b="1"/>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obishima.co.jp/company/branch_office.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57"/>
  <sheetViews>
    <sheetView showGridLines="0" tabSelected="1" zoomScaleNormal="100" workbookViewId="0">
      <selection activeCell="M3" sqref="M3"/>
    </sheetView>
  </sheetViews>
  <sheetFormatPr defaultColWidth="7.44140625" defaultRowHeight="24.75" customHeight="1" x14ac:dyDescent="0.15"/>
  <cols>
    <col min="1" max="1" width="0.109375" style="112" customWidth="1"/>
    <col min="2" max="8" width="7.44140625" style="112" customWidth="1"/>
    <col min="9" max="9" width="48.44140625" style="112" bestFit="1" customWidth="1"/>
    <col min="10" max="16384" width="7.44140625" style="112"/>
  </cols>
  <sheetData>
    <row r="1" spans="1:13" ht="0.75" customHeight="1" x14ac:dyDescent="0.15">
      <c r="A1" s="111"/>
    </row>
    <row r="5" spans="1:13" ht="15.75" customHeight="1" x14ac:dyDescent="0.15"/>
    <row r="6" spans="1:13" s="113" customFormat="1" ht="24.75" customHeight="1" x14ac:dyDescent="0.15">
      <c r="C6" s="114" t="s">
        <v>0</v>
      </c>
      <c r="D6" s="114"/>
      <c r="E6" s="114"/>
      <c r="F6" s="114"/>
      <c r="G6" s="114"/>
      <c r="H6" s="114"/>
      <c r="I6" s="115"/>
      <c r="J6" s="115"/>
      <c r="K6" s="115"/>
      <c r="L6" s="115"/>
    </row>
    <row r="7" spans="1:13" s="113" customFormat="1" ht="12" customHeight="1" x14ac:dyDescent="0.15">
      <c r="B7" s="116"/>
      <c r="C7" s="116"/>
      <c r="D7" s="116"/>
      <c r="E7" s="116"/>
      <c r="F7" s="116"/>
      <c r="G7" s="116"/>
      <c r="H7" s="116"/>
    </row>
    <row r="8" spans="1:13" s="113" customFormat="1" ht="24.75" customHeight="1" x14ac:dyDescent="0.15">
      <c r="B8" s="116"/>
      <c r="C8" s="116"/>
      <c r="D8" s="114" t="s">
        <v>1</v>
      </c>
      <c r="E8" s="114"/>
      <c r="F8" s="114"/>
      <c r="G8" s="114"/>
      <c r="H8" s="114"/>
      <c r="I8" s="115"/>
      <c r="J8" s="115"/>
      <c r="K8" s="115"/>
      <c r="L8" s="115"/>
      <c r="M8" s="115"/>
    </row>
    <row r="9" spans="1:13" s="113" customFormat="1" ht="24.75" customHeight="1" x14ac:dyDescent="0.15">
      <c r="B9" s="116"/>
      <c r="C9" s="116"/>
      <c r="D9" s="117" t="s">
        <v>2</v>
      </c>
      <c r="E9" s="114"/>
      <c r="F9" s="114"/>
      <c r="G9" s="114"/>
      <c r="H9" s="114"/>
      <c r="I9" s="115"/>
      <c r="J9" s="115"/>
      <c r="K9" s="115"/>
      <c r="L9" s="115"/>
      <c r="M9" s="115"/>
    </row>
    <row r="10" spans="1:13" s="113" customFormat="1" ht="24.75" customHeight="1" x14ac:dyDescent="0.15">
      <c r="B10" s="116"/>
      <c r="C10" s="116"/>
      <c r="D10" s="114"/>
      <c r="E10" s="118" t="s">
        <v>3</v>
      </c>
      <c r="F10" s="114"/>
      <c r="G10" s="114"/>
      <c r="H10" s="116"/>
      <c r="I10" s="110" t="s">
        <v>4</v>
      </c>
      <c r="K10" s="115"/>
      <c r="L10" s="115"/>
      <c r="M10" s="115"/>
    </row>
    <row r="11" spans="1:13" s="113" customFormat="1" ht="24.75" customHeight="1" x14ac:dyDescent="0.15">
      <c r="B11" s="116"/>
      <c r="C11" s="116"/>
      <c r="D11" s="116"/>
      <c r="E11" s="116"/>
      <c r="F11" s="116"/>
      <c r="G11" s="116"/>
      <c r="H11" s="116"/>
    </row>
    <row r="12" spans="1:13" s="113" customFormat="1" ht="24.75" customHeight="1" x14ac:dyDescent="0.15">
      <c r="B12" s="116"/>
      <c r="C12" s="116"/>
      <c r="D12" s="114" t="s">
        <v>5</v>
      </c>
      <c r="E12" s="114"/>
      <c r="F12" s="114"/>
      <c r="G12" s="114"/>
      <c r="H12" s="114"/>
      <c r="I12" s="115"/>
      <c r="J12" s="115"/>
      <c r="K12" s="115"/>
      <c r="L12" s="115"/>
      <c r="M12" s="115"/>
    </row>
    <row r="13" spans="1:13" s="113" customFormat="1" ht="24.75" customHeight="1" x14ac:dyDescent="0.15">
      <c r="B13" s="116"/>
      <c r="C13" s="116"/>
      <c r="D13" s="114" t="s">
        <v>6</v>
      </c>
      <c r="E13" s="118" t="s">
        <v>3</v>
      </c>
      <c r="F13" s="114"/>
      <c r="G13" s="114"/>
      <c r="H13" s="116"/>
      <c r="I13" s="271" t="s">
        <v>7</v>
      </c>
      <c r="J13" s="115"/>
      <c r="K13" s="115"/>
      <c r="L13" s="115"/>
      <c r="M13" s="115"/>
    </row>
    <row r="14" spans="1:13" s="113" customFormat="1" ht="24.75" customHeight="1" x14ac:dyDescent="0.15">
      <c r="B14" s="116"/>
      <c r="C14" s="116"/>
      <c r="D14" s="116"/>
      <c r="E14" s="116"/>
      <c r="F14" s="116"/>
      <c r="G14" s="116"/>
      <c r="H14" s="116"/>
      <c r="M14" s="115"/>
    </row>
    <row r="15" spans="1:13" s="113" customFormat="1" ht="24.75" customHeight="1" x14ac:dyDescent="0.15">
      <c r="B15" s="116"/>
      <c r="C15" s="116"/>
      <c r="D15" s="114" t="s">
        <v>8</v>
      </c>
      <c r="E15" s="114"/>
      <c r="F15" s="114"/>
      <c r="G15" s="114"/>
      <c r="H15" s="114"/>
      <c r="I15" s="115"/>
      <c r="J15" s="115"/>
      <c r="K15" s="115"/>
      <c r="L15" s="115"/>
      <c r="M15" s="115"/>
    </row>
    <row r="16" spans="1:13" s="113" customFormat="1" ht="24.75" customHeight="1" x14ac:dyDescent="0.15">
      <c r="B16" s="116"/>
      <c r="C16" s="116"/>
      <c r="D16" s="114"/>
      <c r="E16" s="118" t="s">
        <v>3</v>
      </c>
      <c r="F16" s="114"/>
      <c r="G16" s="114"/>
      <c r="H16" s="116"/>
      <c r="I16" s="110" t="s">
        <v>9</v>
      </c>
      <c r="J16" s="115"/>
      <c r="K16" s="115"/>
      <c r="L16" s="115"/>
      <c r="M16" s="115"/>
    </row>
    <row r="17" spans="2:13" s="113" customFormat="1" ht="24.75" customHeight="1" x14ac:dyDescent="0.15">
      <c r="B17" s="116"/>
      <c r="C17" s="116"/>
      <c r="D17" s="116"/>
      <c r="E17" s="116"/>
      <c r="F17" s="116"/>
      <c r="G17" s="116"/>
      <c r="H17" s="116"/>
    </row>
    <row r="18" spans="2:13" s="113" customFormat="1" ht="24.75" customHeight="1" x14ac:dyDescent="0.15">
      <c r="B18" s="116"/>
      <c r="C18" s="116"/>
      <c r="D18" s="114" t="s">
        <v>10</v>
      </c>
      <c r="E18" s="114"/>
      <c r="F18" s="114"/>
      <c r="G18" s="114"/>
      <c r="H18" s="114"/>
      <c r="I18" s="115"/>
      <c r="J18" s="115"/>
      <c r="K18" s="115"/>
      <c r="L18" s="115"/>
      <c r="M18" s="115"/>
    </row>
    <row r="19" spans="2:13" s="113" customFormat="1" ht="24.75" customHeight="1" x14ac:dyDescent="0.15">
      <c r="B19" s="116"/>
      <c r="C19" s="116"/>
      <c r="D19" s="114"/>
      <c r="E19" s="118" t="s">
        <v>3</v>
      </c>
      <c r="F19" s="114"/>
      <c r="G19" s="114"/>
      <c r="H19" s="116"/>
      <c r="I19" s="110" t="s">
        <v>11</v>
      </c>
      <c r="J19" s="115"/>
      <c r="K19" s="115"/>
      <c r="L19" s="115"/>
    </row>
    <row r="20" spans="2:13" s="113" customFormat="1" ht="24.75" customHeight="1" x14ac:dyDescent="0.15">
      <c r="B20" s="116"/>
      <c r="C20" s="116"/>
      <c r="D20" s="116"/>
      <c r="E20" s="116"/>
      <c r="F20" s="116"/>
      <c r="G20" s="116"/>
      <c r="H20" s="116"/>
      <c r="I20" s="119" t="s">
        <v>12</v>
      </c>
    </row>
    <row r="21" spans="2:13" s="113" customFormat="1" ht="24.75" customHeight="1" x14ac:dyDescent="0.15"/>
    <row r="22" spans="2:13" s="113" customFormat="1" ht="24.75" customHeight="1" x14ac:dyDescent="0.15">
      <c r="J22" s="128" t="s">
        <v>403</v>
      </c>
    </row>
    <row r="23" spans="2:13" s="113" customFormat="1" ht="24.75" customHeight="1" x14ac:dyDescent="0.15"/>
    <row r="24" spans="2:13" s="113" customFormat="1" ht="24.75" customHeight="1" x14ac:dyDescent="0.15"/>
    <row r="25" spans="2:13" s="113" customFormat="1" ht="24.75" customHeight="1" x14ac:dyDescent="0.15"/>
    <row r="26" spans="2:13" s="113" customFormat="1" ht="24.75" customHeight="1" x14ac:dyDescent="0.15"/>
    <row r="27" spans="2:13" s="113" customFormat="1" ht="24.75" customHeight="1" x14ac:dyDescent="0.15"/>
    <row r="28" spans="2:13" s="113" customFormat="1" ht="24.75" customHeight="1" x14ac:dyDescent="0.15"/>
    <row r="29" spans="2:13" s="113" customFormat="1" ht="24.75" customHeight="1" x14ac:dyDescent="0.15"/>
    <row r="30" spans="2:13" s="113" customFormat="1" ht="24.75" customHeight="1" x14ac:dyDescent="0.15"/>
    <row r="31" spans="2:13" s="113" customFormat="1" ht="24.75" customHeight="1" x14ac:dyDescent="0.15"/>
    <row r="32" spans="2:13" s="113" customFormat="1" ht="24.75" customHeight="1" x14ac:dyDescent="0.15"/>
    <row r="33" s="113" customFormat="1" ht="24.75" customHeight="1" x14ac:dyDescent="0.15"/>
    <row r="34" s="113" customFormat="1" ht="24.75" customHeight="1" x14ac:dyDescent="0.15"/>
    <row r="35" s="113" customFormat="1" ht="24.75" customHeight="1" x14ac:dyDescent="0.15"/>
    <row r="36" s="113" customFormat="1" ht="24.75" customHeight="1" x14ac:dyDescent="0.15"/>
    <row r="37" s="113" customFormat="1" ht="24.75" customHeight="1" x14ac:dyDescent="0.15"/>
    <row r="38" s="113" customFormat="1" ht="24.75" customHeight="1" x14ac:dyDescent="0.15"/>
    <row r="39" s="113" customFormat="1" ht="24.75" customHeight="1" x14ac:dyDescent="0.15"/>
    <row r="40" s="113" customFormat="1" ht="24.75" customHeight="1" x14ac:dyDescent="0.15"/>
    <row r="41" s="113" customFormat="1" ht="24.75" customHeight="1" x14ac:dyDescent="0.15"/>
    <row r="42" s="113" customFormat="1" ht="24.75" customHeight="1" x14ac:dyDescent="0.15"/>
    <row r="43" s="113" customFormat="1" ht="24.75" customHeight="1" x14ac:dyDescent="0.15"/>
    <row r="44" s="113" customFormat="1" ht="24.75" customHeight="1" x14ac:dyDescent="0.15"/>
    <row r="45" s="113" customFormat="1" ht="24.75" customHeight="1" x14ac:dyDescent="0.15"/>
    <row r="46" s="113" customFormat="1" ht="24.75" customHeight="1" x14ac:dyDescent="0.15"/>
    <row r="47" s="113" customFormat="1" ht="24.75" customHeight="1" x14ac:dyDescent="0.15"/>
    <row r="48" s="113" customFormat="1" ht="24.75" customHeight="1" x14ac:dyDescent="0.15"/>
    <row r="49" spans="1:1" s="113" customFormat="1" ht="24.75" customHeight="1" x14ac:dyDescent="0.15"/>
    <row r="50" spans="1:1" s="113" customFormat="1" ht="24.75" customHeight="1" x14ac:dyDescent="0.15"/>
    <row r="51" spans="1:1" s="113" customFormat="1" ht="24.75" customHeight="1" x14ac:dyDescent="0.15">
      <c r="A51" s="112"/>
    </row>
    <row r="52" spans="1:1" s="113" customFormat="1" ht="24.75" customHeight="1" x14ac:dyDescent="0.15">
      <c r="A52" s="112"/>
    </row>
    <row r="53" spans="1:1" s="113" customFormat="1" ht="24.75" customHeight="1" x14ac:dyDescent="0.15">
      <c r="A53" s="112"/>
    </row>
    <row r="54" spans="1:1" s="113" customFormat="1" ht="24.75" customHeight="1" x14ac:dyDescent="0.15">
      <c r="A54" s="112"/>
    </row>
    <row r="55" spans="1:1" s="113" customFormat="1" ht="24.75" customHeight="1" x14ac:dyDescent="0.15">
      <c r="A55" s="112"/>
    </row>
    <row r="56" spans="1:1" s="113" customFormat="1" ht="24.75" customHeight="1" x14ac:dyDescent="0.15">
      <c r="A56" s="112"/>
    </row>
    <row r="57" spans="1:1" s="113" customFormat="1" ht="24.75" customHeight="1" x14ac:dyDescent="0.15">
      <c r="A57" s="112"/>
    </row>
  </sheetData>
  <phoneticPr fontId="2"/>
  <hyperlinks>
    <hyperlink ref="I10" location="取引先登録について!A1" display="「取引先登録について」に進む" xr:uid="{00000000-0004-0000-0000-000000000000}"/>
    <hyperlink ref="I13" location="確認事項!A1" display="「確認事項」に進む" xr:uid="{00000000-0004-0000-0000-000001000000}"/>
    <hyperlink ref="I16" location="入力シート!A1" display="「入力シート」に進む" xr:uid="{00000000-0004-0000-0000-000002000000}"/>
    <hyperlink ref="I19" location="取引先登録票印刷!A1" display="「取引先登録票印刷」に進む" xr:uid="{00000000-0004-0000-0000-000003000000}"/>
  </hyperlinks>
  <pageMargins left="0.70866141732283472" right="0.70866141732283472" top="0.74803149606299213" bottom="0.74803149606299213" header="0.31496062992125984" footer="0.31496062992125984"/>
  <pageSetup paperSize="9" scale="7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T46"/>
  <sheetViews>
    <sheetView showGridLines="0" zoomScale="130" zoomScaleNormal="130" workbookViewId="0">
      <selection activeCell="E19" sqref="E19"/>
    </sheetView>
  </sheetViews>
  <sheetFormatPr defaultRowHeight="12" x14ac:dyDescent="0.15"/>
  <cols>
    <col min="1" max="1" width="2.33203125" customWidth="1"/>
    <col min="2" max="3" width="4.109375" customWidth="1"/>
    <col min="4" max="4" width="14.6640625" customWidth="1"/>
    <col min="5" max="20" width="4.109375" customWidth="1"/>
  </cols>
  <sheetData>
    <row r="1" spans="1:20" ht="15" customHeight="1" x14ac:dyDescent="0.15">
      <c r="K1" s="51"/>
      <c r="T1" s="51"/>
    </row>
    <row r="2" spans="1:20" ht="15" customHeight="1" x14ac:dyDescent="0.15">
      <c r="K2" s="51"/>
      <c r="T2" s="51"/>
    </row>
    <row r="3" spans="1:20" ht="15" customHeight="1" x14ac:dyDescent="0.2">
      <c r="A3" s="309" t="s">
        <v>13</v>
      </c>
      <c r="B3" s="309"/>
      <c r="C3" s="309"/>
      <c r="D3" s="309"/>
      <c r="E3" s="309"/>
      <c r="F3" s="309"/>
      <c r="G3" s="309"/>
      <c r="H3" s="309"/>
      <c r="I3" s="309"/>
      <c r="J3" s="309"/>
      <c r="K3" s="309"/>
      <c r="L3" s="309"/>
      <c r="M3" s="309"/>
      <c r="N3" s="309"/>
      <c r="O3" s="309"/>
      <c r="P3" s="309"/>
      <c r="Q3" s="309"/>
      <c r="R3" s="309"/>
      <c r="S3" s="309"/>
      <c r="T3" s="309"/>
    </row>
    <row r="4" spans="1:20" ht="15" customHeight="1" x14ac:dyDescent="0.15">
      <c r="K4" s="51"/>
      <c r="T4" s="51"/>
    </row>
    <row r="5" spans="1:20" ht="15" customHeight="1" x14ac:dyDescent="0.2">
      <c r="B5" s="64" t="s">
        <v>14</v>
      </c>
      <c r="C5" s="65" t="s">
        <v>15</v>
      </c>
      <c r="K5" s="51"/>
      <c r="T5" s="51"/>
    </row>
    <row r="6" spans="1:20" ht="5.25" customHeight="1" x14ac:dyDescent="0.15">
      <c r="B6" s="52"/>
      <c r="C6" s="53"/>
      <c r="K6" s="51"/>
      <c r="T6" s="51"/>
    </row>
    <row r="7" spans="1:20" ht="15" customHeight="1" x14ac:dyDescent="0.15">
      <c r="C7" s="57" t="s">
        <v>16</v>
      </c>
      <c r="D7" s="58"/>
      <c r="K7" s="51"/>
      <c r="T7" s="51"/>
    </row>
    <row r="8" spans="1:20" ht="15" customHeight="1" x14ac:dyDescent="0.15">
      <c r="C8" s="57" t="s">
        <v>17</v>
      </c>
      <c r="K8" s="51"/>
      <c r="T8" s="51"/>
    </row>
    <row r="9" spans="1:20" ht="15" customHeight="1" x14ac:dyDescent="0.15">
      <c r="C9" s="57"/>
      <c r="K9" s="51"/>
      <c r="T9" s="51"/>
    </row>
    <row r="10" spans="1:20" ht="15" customHeight="1" x14ac:dyDescent="0.15">
      <c r="B10" s="64" t="s">
        <v>18</v>
      </c>
      <c r="C10" s="66" t="s">
        <v>19</v>
      </c>
    </row>
    <row r="11" spans="1:20" ht="8.25" customHeight="1" x14ac:dyDescent="0.15">
      <c r="B11" s="52"/>
      <c r="C11" s="50"/>
    </row>
    <row r="12" spans="1:20" ht="15" customHeight="1" x14ac:dyDescent="0.15">
      <c r="C12" s="59" t="s">
        <v>20</v>
      </c>
      <c r="D12" s="58" t="s">
        <v>21</v>
      </c>
      <c r="E12" s="58"/>
      <c r="F12" s="58"/>
      <c r="G12" s="58"/>
      <c r="I12" s="310" t="s">
        <v>22</v>
      </c>
      <c r="J12" s="310"/>
      <c r="K12" s="310"/>
      <c r="L12" s="310"/>
      <c r="M12" s="310"/>
      <c r="N12" s="310"/>
      <c r="O12" s="310"/>
      <c r="P12" s="310"/>
      <c r="Q12" t="s">
        <v>23</v>
      </c>
      <c r="T12" s="51"/>
    </row>
    <row r="13" spans="1:20" ht="8.25" customHeight="1" x14ac:dyDescent="0.15">
      <c r="C13" s="59"/>
      <c r="D13" s="58"/>
      <c r="E13" s="58"/>
      <c r="F13" s="58"/>
      <c r="G13" s="58"/>
      <c r="K13" s="51"/>
      <c r="T13" s="51"/>
    </row>
    <row r="14" spans="1:20" ht="15" customHeight="1" x14ac:dyDescent="0.15">
      <c r="C14" s="60" t="s">
        <v>24</v>
      </c>
      <c r="D14" s="61" t="s">
        <v>25</v>
      </c>
      <c r="E14" s="58"/>
      <c r="F14" s="58"/>
      <c r="G14" s="58"/>
      <c r="I14" s="48"/>
      <c r="J14" s="48"/>
      <c r="K14" s="48"/>
      <c r="L14" s="48"/>
    </row>
    <row r="15" spans="1:20" s="121" customFormat="1" ht="15" customHeight="1" x14ac:dyDescent="0.15">
      <c r="C15" s="268" t="s">
        <v>26</v>
      </c>
      <c r="D15" s="269" t="s">
        <v>27</v>
      </c>
      <c r="E15" s="122"/>
      <c r="F15" s="122"/>
      <c r="I15" s="122"/>
      <c r="J15" s="122"/>
      <c r="K15" s="122"/>
      <c r="L15" s="122"/>
    </row>
    <row r="16" spans="1:20" ht="7.5" customHeight="1" x14ac:dyDescent="0.15">
      <c r="C16" s="58"/>
      <c r="D16" s="58"/>
      <c r="E16" s="58"/>
      <c r="F16" s="58"/>
      <c r="G16" s="58"/>
      <c r="I16" s="48"/>
      <c r="J16" s="48"/>
      <c r="K16" s="48"/>
      <c r="L16" s="48"/>
    </row>
    <row r="17" spans="2:19" ht="15" customHeight="1" x14ac:dyDescent="0.15">
      <c r="C17" s="60" t="s">
        <v>28</v>
      </c>
      <c r="D17" s="58" t="s">
        <v>29</v>
      </c>
      <c r="E17" s="58"/>
      <c r="F17" s="58"/>
      <c r="G17" s="58"/>
      <c r="I17" s="48"/>
      <c r="J17" s="48"/>
      <c r="K17" s="48"/>
      <c r="L17" s="48"/>
    </row>
    <row r="18" spans="2:19" ht="7.5" customHeight="1" x14ac:dyDescent="0.15">
      <c r="C18" s="58"/>
      <c r="D18" s="58"/>
      <c r="E18" s="58"/>
      <c r="F18" s="58"/>
      <c r="G18" s="58"/>
      <c r="I18" s="48"/>
      <c r="J18" s="48"/>
      <c r="K18" s="48"/>
      <c r="L18" s="48"/>
    </row>
    <row r="19" spans="2:19" ht="15" customHeight="1" x14ac:dyDescent="0.15">
      <c r="C19" s="60" t="s">
        <v>30</v>
      </c>
      <c r="D19" s="58" t="s">
        <v>397</v>
      </c>
      <c r="E19" s="58"/>
      <c r="F19" s="58"/>
      <c r="G19" s="58"/>
      <c r="I19" s="48"/>
      <c r="J19" s="48"/>
      <c r="K19" s="48"/>
      <c r="L19" s="48"/>
      <c r="S19" s="51"/>
    </row>
    <row r="20" spans="2:19" ht="7.5" customHeight="1" x14ac:dyDescent="0.15">
      <c r="C20" s="60"/>
      <c r="E20" s="58"/>
      <c r="F20" s="58"/>
      <c r="G20" s="58"/>
      <c r="I20" s="48"/>
      <c r="J20" s="48"/>
      <c r="K20" s="48"/>
      <c r="L20" s="48"/>
    </row>
    <row r="21" spans="2:19" ht="15" customHeight="1" x14ac:dyDescent="0.15">
      <c r="C21" s="60" t="s">
        <v>31</v>
      </c>
      <c r="D21" s="58" t="s">
        <v>32</v>
      </c>
      <c r="E21" s="58"/>
      <c r="F21" s="58"/>
      <c r="G21" s="58"/>
      <c r="I21" s="48"/>
      <c r="J21" s="48"/>
      <c r="K21" s="48"/>
      <c r="L21" s="48"/>
    </row>
    <row r="22" spans="2:19" ht="7.5" customHeight="1" x14ac:dyDescent="0.15">
      <c r="C22" s="60"/>
      <c r="D22" s="58"/>
      <c r="E22" s="58"/>
      <c r="F22" s="58"/>
      <c r="G22" s="58"/>
      <c r="I22" s="48"/>
      <c r="J22" s="48"/>
      <c r="K22" s="48"/>
      <c r="L22" s="48"/>
    </row>
    <row r="23" spans="2:19" ht="15" customHeight="1" x14ac:dyDescent="0.15">
      <c r="C23" s="60" t="s">
        <v>33</v>
      </c>
      <c r="D23" s="58" t="s">
        <v>34</v>
      </c>
      <c r="E23" s="58"/>
      <c r="F23" s="58"/>
      <c r="G23" s="58"/>
      <c r="I23" s="48"/>
      <c r="J23" s="48"/>
      <c r="K23" s="48"/>
      <c r="L23" s="48"/>
    </row>
    <row r="24" spans="2:19" ht="15" customHeight="1" x14ac:dyDescent="0.15">
      <c r="C24" s="60"/>
      <c r="D24" s="58" t="s">
        <v>35</v>
      </c>
      <c r="E24" s="58"/>
      <c r="F24" s="58"/>
      <c r="G24" s="58"/>
      <c r="I24" s="48"/>
      <c r="J24" s="48"/>
      <c r="K24" s="48"/>
      <c r="L24" s="48"/>
    </row>
    <row r="25" spans="2:19" ht="15" customHeight="1" x14ac:dyDescent="0.15">
      <c r="C25" s="60"/>
      <c r="D25" s="58"/>
      <c r="E25" s="58"/>
      <c r="F25" s="58"/>
      <c r="G25" s="58"/>
      <c r="I25" s="48"/>
      <c r="J25" s="48"/>
      <c r="K25" s="48"/>
      <c r="L25" s="48"/>
    </row>
    <row r="26" spans="2:19" ht="15" customHeight="1" x14ac:dyDescent="0.15">
      <c r="B26" s="64" t="s">
        <v>68</v>
      </c>
      <c r="C26" s="66" t="s">
        <v>394</v>
      </c>
      <c r="D26" s="58"/>
      <c r="E26" s="58"/>
      <c r="F26" s="58"/>
      <c r="G26" s="58"/>
      <c r="I26" s="48"/>
      <c r="J26" s="48"/>
      <c r="K26" s="48"/>
      <c r="L26" s="48"/>
    </row>
    <row r="27" spans="2:19" ht="2.4" customHeight="1" x14ac:dyDescent="0.15">
      <c r="B27" s="64"/>
      <c r="C27" s="66"/>
      <c r="D27" s="58"/>
      <c r="E27" s="58"/>
      <c r="F27" s="58"/>
      <c r="G27" s="58"/>
      <c r="I27" s="48"/>
      <c r="J27" s="48"/>
      <c r="K27" s="48"/>
      <c r="L27" s="48"/>
    </row>
    <row r="28" spans="2:19" ht="15" customHeight="1" x14ac:dyDescent="0.15">
      <c r="C28" s="307" t="s">
        <v>395</v>
      </c>
      <c r="E28" s="48"/>
      <c r="F28" s="48"/>
      <c r="I28" s="48"/>
      <c r="J28" s="48"/>
      <c r="K28" s="48"/>
      <c r="L28" s="48"/>
    </row>
    <row r="29" spans="2:19" ht="15" customHeight="1" x14ac:dyDescent="0.15">
      <c r="C29" s="307" t="s">
        <v>398</v>
      </c>
      <c r="E29" s="48"/>
      <c r="F29" s="48"/>
      <c r="I29" s="48"/>
      <c r="J29" s="48"/>
      <c r="K29" s="48"/>
      <c r="L29" s="48"/>
    </row>
    <row r="30" spans="2:19" ht="13.2" customHeight="1" x14ac:dyDescent="0.15">
      <c r="C30" s="307" t="s">
        <v>396</v>
      </c>
      <c r="D30" s="58"/>
      <c r="E30" s="48"/>
      <c r="F30" s="48"/>
      <c r="I30" s="48"/>
      <c r="J30" s="48"/>
      <c r="K30" s="48"/>
      <c r="L30" s="48"/>
    </row>
    <row r="31" spans="2:19" ht="13.2" customHeight="1" x14ac:dyDescent="0.15">
      <c r="C31" s="307"/>
      <c r="D31" s="58"/>
      <c r="E31" s="48"/>
      <c r="F31" s="48"/>
      <c r="I31" s="48"/>
      <c r="J31" s="48"/>
      <c r="K31" s="48"/>
      <c r="L31" s="48"/>
    </row>
    <row r="32" spans="2:19" ht="15" customHeight="1" x14ac:dyDescent="0.2">
      <c r="B32" s="65" t="s">
        <v>36</v>
      </c>
      <c r="D32" s="58"/>
      <c r="E32" s="47"/>
    </row>
    <row r="33" spans="2:9" ht="7.2" customHeight="1" x14ac:dyDescent="0.2">
      <c r="B33" s="65"/>
      <c r="D33" s="58"/>
      <c r="E33" s="47"/>
    </row>
    <row r="34" spans="2:9" ht="13.95" customHeight="1" x14ac:dyDescent="0.2">
      <c r="B34" s="65"/>
      <c r="C34" t="s">
        <v>382</v>
      </c>
      <c r="D34" s="58"/>
      <c r="E34" s="47"/>
    </row>
    <row r="35" spans="2:9" ht="3.75" customHeight="1" x14ac:dyDescent="0.2">
      <c r="B35" s="65"/>
      <c r="D35" s="58"/>
      <c r="E35" s="47"/>
    </row>
    <row r="36" spans="2:9" ht="13.95" customHeight="1" x14ac:dyDescent="0.15">
      <c r="C36" t="s">
        <v>37</v>
      </c>
      <c r="E36" s="310" t="s">
        <v>38</v>
      </c>
      <c r="F36" s="310"/>
      <c r="G36" s="310"/>
      <c r="H36" s="310"/>
      <c r="I36" t="s">
        <v>39</v>
      </c>
    </row>
    <row r="37" spans="2:9" ht="14.4" customHeight="1" x14ac:dyDescent="0.15">
      <c r="C37" s="285"/>
      <c r="D37" s="285"/>
      <c r="E37" s="286" t="s">
        <v>40</v>
      </c>
    </row>
    <row r="38" spans="2:9" ht="14.4" customHeight="1" x14ac:dyDescent="0.15">
      <c r="E38" s="47"/>
    </row>
    <row r="39" spans="2:9" ht="15" customHeight="1" x14ac:dyDescent="0.2">
      <c r="B39" s="65" t="s">
        <v>41</v>
      </c>
      <c r="C39" s="47"/>
    </row>
    <row r="40" spans="2:9" ht="5.25" customHeight="1" x14ac:dyDescent="0.15">
      <c r="B40" s="49"/>
      <c r="C40" s="47"/>
    </row>
    <row r="41" spans="2:9" ht="15" customHeight="1" x14ac:dyDescent="0.15">
      <c r="C41" s="58" t="s">
        <v>402</v>
      </c>
      <c r="D41" s="58"/>
      <c r="E41" s="58"/>
      <c r="F41" s="48"/>
    </row>
    <row r="42" spans="2:9" ht="15" customHeight="1" x14ac:dyDescent="0.2">
      <c r="C42" s="62" t="s">
        <v>42</v>
      </c>
      <c r="D42" s="58"/>
      <c r="E42" s="58"/>
      <c r="F42" s="48"/>
    </row>
    <row r="43" spans="2:9" ht="15" customHeight="1" x14ac:dyDescent="0.15"/>
    <row r="44" spans="2:9" ht="15" customHeight="1" x14ac:dyDescent="0.15">
      <c r="B44" s="67" t="s">
        <v>43</v>
      </c>
      <c r="C44" s="67" t="s">
        <v>44</v>
      </c>
    </row>
    <row r="45" spans="2:9" ht="15" customHeight="1" x14ac:dyDescent="0.15">
      <c r="B45" s="67"/>
      <c r="C45" s="67"/>
    </row>
    <row r="46" spans="2:9" x14ac:dyDescent="0.15">
      <c r="D46" s="106" t="s">
        <v>45</v>
      </c>
    </row>
  </sheetData>
  <mergeCells count="3">
    <mergeCell ref="A3:T3"/>
    <mergeCell ref="I12:P12"/>
    <mergeCell ref="E36:H36"/>
  </mergeCells>
  <phoneticPr fontId="2"/>
  <hyperlinks>
    <hyperlink ref="D46" location="メニュー!A1" display="メニューに戻る" xr:uid="{00000000-0004-0000-0100-000000000000}"/>
    <hyperlink ref="I12:P12" location="確認事項!A1" display="「取引代金支払いに関する確認事項」" xr:uid="{00000000-0004-0000-0100-000001000000}"/>
    <hyperlink ref="E36:H36" r:id="rId1" display="弊社ホームページ" xr:uid="{00000000-0004-0000-0100-000002000000}"/>
  </hyperlinks>
  <printOptions horizontalCentered="1"/>
  <pageMargins left="0.51181102362204722" right="0.31496062992125984" top="0.74803149606299213" bottom="0.74803149606299213" header="0.31496062992125984" footer="0.31496062992125984"/>
  <pageSetup paperSize="9" orientation="portrait"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BW115"/>
  <sheetViews>
    <sheetView showGridLines="0" topLeftCell="A14" zoomScale="130" zoomScaleNormal="130" workbookViewId="0"/>
  </sheetViews>
  <sheetFormatPr defaultColWidth="9.109375" defaultRowHeight="12" x14ac:dyDescent="0.15"/>
  <cols>
    <col min="1" max="1" width="2.5546875" style="44" customWidth="1"/>
    <col min="2" max="5" width="2.33203125" style="44" customWidth="1"/>
    <col min="6" max="6" width="15.44140625" style="44" customWidth="1"/>
    <col min="7" max="64" width="2.33203125" style="44" customWidth="1"/>
    <col min="65" max="71" width="9.109375" style="44"/>
    <col min="72" max="72" width="13.6640625" style="44" customWidth="1"/>
    <col min="73" max="75" width="12.88671875" style="44" customWidth="1"/>
    <col min="76" max="16384" width="9.109375" style="44"/>
  </cols>
  <sheetData>
    <row r="1" spans="2:23" ht="13.2" x14ac:dyDescent="0.2">
      <c r="C1" s="78"/>
      <c r="D1" s="43"/>
      <c r="E1" s="43"/>
      <c r="F1" s="43"/>
      <c r="G1" s="43"/>
      <c r="H1" s="43"/>
      <c r="I1" s="43"/>
      <c r="J1" s="43"/>
      <c r="K1" s="43"/>
      <c r="L1" s="43"/>
    </row>
    <row r="2" spans="2:23" ht="13.2" x14ac:dyDescent="0.2">
      <c r="C2" s="43"/>
      <c r="D2" s="43"/>
      <c r="E2" s="43"/>
      <c r="F2" s="43"/>
      <c r="G2" s="43"/>
      <c r="H2" s="43"/>
      <c r="I2" s="43"/>
      <c r="J2" s="43"/>
      <c r="K2" s="43"/>
      <c r="L2" s="43"/>
    </row>
    <row r="3" spans="2:23" ht="14.4" x14ac:dyDescent="0.2">
      <c r="B3" s="54" t="s">
        <v>46</v>
      </c>
      <c r="D3" s="43"/>
      <c r="E3" s="43"/>
      <c r="F3" s="43"/>
      <c r="G3" s="43"/>
      <c r="H3" s="43"/>
      <c r="I3" s="43"/>
      <c r="J3" s="43"/>
      <c r="K3" s="43"/>
      <c r="L3" s="43"/>
    </row>
    <row r="4" spans="2:23" ht="13.2" x14ac:dyDescent="0.2">
      <c r="C4" s="43"/>
      <c r="D4" s="43"/>
      <c r="E4" s="43"/>
      <c r="F4" s="43"/>
      <c r="G4" s="43"/>
      <c r="H4" s="43"/>
      <c r="I4" s="43"/>
      <c r="J4" s="43"/>
      <c r="K4" s="43"/>
      <c r="L4" s="43"/>
    </row>
    <row r="5" spans="2:23" ht="13.2" x14ac:dyDescent="0.2">
      <c r="C5" s="43" t="s">
        <v>47</v>
      </c>
      <c r="D5" s="43"/>
      <c r="E5" s="43"/>
      <c r="F5" s="43"/>
      <c r="G5" s="43"/>
      <c r="H5" s="43"/>
      <c r="I5" s="43"/>
      <c r="J5" s="43"/>
      <c r="K5" s="43"/>
      <c r="L5" s="43"/>
    </row>
    <row r="6" spans="2:23" ht="13.2" x14ac:dyDescent="0.2">
      <c r="C6" s="43"/>
      <c r="D6" s="43"/>
      <c r="E6" s="43"/>
      <c r="F6" s="43"/>
      <c r="G6" s="43"/>
      <c r="H6" s="43"/>
      <c r="I6" s="43"/>
      <c r="J6" s="43"/>
      <c r="K6" s="43"/>
      <c r="L6" s="43"/>
    </row>
    <row r="7" spans="2:23" ht="13.2" x14ac:dyDescent="0.2">
      <c r="C7" s="63" t="s">
        <v>48</v>
      </c>
      <c r="D7" s="43" t="s">
        <v>49</v>
      </c>
      <c r="E7" s="43"/>
      <c r="F7" s="43"/>
      <c r="G7" s="43"/>
      <c r="H7" s="43"/>
      <c r="I7" s="43"/>
      <c r="J7" s="43"/>
      <c r="K7" s="43"/>
      <c r="L7" s="43"/>
    </row>
    <row r="8" spans="2:23" ht="13.2" x14ac:dyDescent="0.2">
      <c r="D8" s="43" t="s">
        <v>50</v>
      </c>
      <c r="E8" s="43"/>
      <c r="F8" s="43"/>
      <c r="G8" s="43"/>
      <c r="H8" s="43"/>
      <c r="I8" s="43"/>
      <c r="J8" s="43"/>
      <c r="K8" s="43"/>
      <c r="L8" s="43"/>
    </row>
    <row r="9" spans="2:23" ht="13.2" x14ac:dyDescent="0.2">
      <c r="C9" s="43"/>
      <c r="D9" s="43"/>
      <c r="E9" s="43"/>
      <c r="F9" s="43"/>
      <c r="G9" s="43"/>
      <c r="H9" s="43"/>
      <c r="I9" s="43"/>
      <c r="J9" s="43"/>
      <c r="K9" s="43"/>
      <c r="L9" s="43"/>
    </row>
    <row r="10" spans="2:23" ht="13.2" x14ac:dyDescent="0.2">
      <c r="C10" s="63" t="s">
        <v>51</v>
      </c>
      <c r="D10" s="43" t="s">
        <v>52</v>
      </c>
      <c r="E10" s="43"/>
      <c r="F10" s="43"/>
      <c r="G10" s="43"/>
      <c r="H10" s="43"/>
      <c r="I10" s="43"/>
      <c r="J10" s="43"/>
      <c r="K10" s="43"/>
      <c r="L10" s="43"/>
    </row>
    <row r="11" spans="2:23" ht="13.2" x14ac:dyDescent="0.2">
      <c r="D11" s="43" t="s">
        <v>53</v>
      </c>
      <c r="E11" s="43"/>
      <c r="F11" s="43"/>
      <c r="G11" s="43"/>
      <c r="H11" s="43"/>
      <c r="I11" s="43"/>
      <c r="J11" s="43"/>
      <c r="K11" s="43"/>
      <c r="L11" s="43"/>
    </row>
    <row r="12" spans="2:23" ht="13.2" x14ac:dyDescent="0.2">
      <c r="C12" s="43"/>
      <c r="D12" s="56"/>
      <c r="E12" s="43"/>
      <c r="F12" s="43"/>
      <c r="G12" s="43"/>
      <c r="H12" s="43"/>
      <c r="I12" s="43"/>
      <c r="J12" s="43"/>
      <c r="K12" s="43"/>
      <c r="L12" s="43"/>
      <c r="W12" s="44" t="s">
        <v>54</v>
      </c>
    </row>
    <row r="13" spans="2:23" ht="13.2" x14ac:dyDescent="0.2">
      <c r="C13" s="43"/>
      <c r="D13" s="43"/>
      <c r="E13" s="43"/>
      <c r="F13" s="43"/>
      <c r="G13" s="43"/>
      <c r="H13" s="43"/>
      <c r="I13" s="43"/>
      <c r="J13" s="43"/>
      <c r="K13" s="43"/>
      <c r="L13" s="43"/>
    </row>
    <row r="14" spans="2:23" ht="13.2" x14ac:dyDescent="0.2">
      <c r="D14" s="55" t="s">
        <v>55</v>
      </c>
      <c r="E14" s="43" t="s">
        <v>56</v>
      </c>
      <c r="F14" s="43"/>
      <c r="G14" s="43"/>
      <c r="H14" s="43"/>
      <c r="I14" s="43"/>
      <c r="J14" s="43"/>
      <c r="K14" s="43"/>
      <c r="L14" s="43"/>
    </row>
    <row r="15" spans="2:23" ht="13.2" x14ac:dyDescent="0.2">
      <c r="E15" s="44" t="s">
        <v>57</v>
      </c>
      <c r="F15" s="43" t="s">
        <v>58</v>
      </c>
      <c r="G15" s="43"/>
      <c r="H15" s="43"/>
      <c r="I15" s="43"/>
      <c r="J15" s="43"/>
      <c r="K15" s="43"/>
      <c r="L15" s="43"/>
    </row>
    <row r="16" spans="2:23" ht="13.2" x14ac:dyDescent="0.2">
      <c r="F16" s="43" t="s">
        <v>59</v>
      </c>
      <c r="G16" s="43"/>
      <c r="H16" s="43"/>
      <c r="I16" s="43"/>
      <c r="J16" s="43"/>
      <c r="K16" s="43"/>
      <c r="L16" s="43"/>
    </row>
    <row r="17" spans="3:50" ht="13.2" x14ac:dyDescent="0.2">
      <c r="F17" s="43"/>
      <c r="G17" s="43"/>
      <c r="H17" s="43"/>
      <c r="I17" s="43"/>
      <c r="J17" s="43"/>
      <c r="K17" s="43"/>
      <c r="L17" s="43"/>
    </row>
    <row r="18" spans="3:50" ht="13.2" x14ac:dyDescent="0.2">
      <c r="E18" s="44" t="s">
        <v>400</v>
      </c>
      <c r="F18" s="43" t="s">
        <v>401</v>
      </c>
      <c r="G18" s="43"/>
      <c r="H18" s="43"/>
      <c r="I18" s="43"/>
      <c r="J18" s="43"/>
      <c r="K18" s="43"/>
      <c r="L18" s="43"/>
      <c r="AW18" s="43"/>
    </row>
    <row r="19" spans="3:50" ht="13.2" x14ac:dyDescent="0.2">
      <c r="F19" s="43"/>
      <c r="G19" s="43"/>
      <c r="H19" s="43"/>
      <c r="I19" s="43"/>
      <c r="J19" s="43"/>
      <c r="K19" s="43"/>
      <c r="L19" s="43"/>
    </row>
    <row r="20" spans="3:50" ht="13.2" x14ac:dyDescent="0.2">
      <c r="D20" s="43"/>
      <c r="E20" s="43"/>
      <c r="F20" s="43"/>
      <c r="G20" s="43"/>
      <c r="H20" s="43"/>
      <c r="I20" s="43"/>
      <c r="J20" s="43"/>
      <c r="K20" s="43"/>
      <c r="L20" s="43"/>
      <c r="AW20" s="43"/>
    </row>
    <row r="21" spans="3:50" ht="13.2" x14ac:dyDescent="0.2">
      <c r="D21" s="55" t="s">
        <v>62</v>
      </c>
      <c r="E21" s="43" t="s">
        <v>63</v>
      </c>
    </row>
    <row r="22" spans="3:50" s="61" customFormat="1" ht="13.2" x14ac:dyDescent="0.15">
      <c r="E22" s="61" t="s">
        <v>57</v>
      </c>
      <c r="F22" s="56" t="s">
        <v>64</v>
      </c>
    </row>
    <row r="23" spans="3:50" s="61" customFormat="1" ht="13.2" x14ac:dyDescent="0.2">
      <c r="F23" s="56" t="s">
        <v>65</v>
      </c>
      <c r="AW23" s="43"/>
    </row>
    <row r="24" spans="3:50" s="61" customFormat="1" ht="13.2" x14ac:dyDescent="0.15">
      <c r="E24" s="61" t="s">
        <v>60</v>
      </c>
      <c r="F24" s="56" t="s">
        <v>66</v>
      </c>
    </row>
    <row r="25" spans="3:50" s="61" customFormat="1" ht="13.2" x14ac:dyDescent="0.2">
      <c r="E25" s="61" t="s">
        <v>61</v>
      </c>
      <c r="F25" s="56" t="s">
        <v>67</v>
      </c>
      <c r="V25" s="79"/>
      <c r="AX25" s="43"/>
    </row>
    <row r="26" spans="3:50" s="61" customFormat="1" ht="13.2" x14ac:dyDescent="0.15">
      <c r="F26" s="56"/>
      <c r="V26" s="79"/>
    </row>
    <row r="27" spans="3:50" ht="13.2" x14ac:dyDescent="0.2">
      <c r="F27" s="43"/>
      <c r="G27" s="43"/>
      <c r="H27" s="43"/>
      <c r="I27" s="43"/>
      <c r="J27" s="43"/>
      <c r="K27" s="43"/>
      <c r="L27" s="43"/>
    </row>
    <row r="28" spans="3:50" ht="13.2" x14ac:dyDescent="0.2">
      <c r="C28" s="63" t="s">
        <v>68</v>
      </c>
      <c r="D28" s="43" t="s">
        <v>69</v>
      </c>
      <c r="E28" s="43"/>
      <c r="F28" s="43"/>
      <c r="G28" s="43"/>
      <c r="H28" s="43"/>
      <c r="I28" s="43"/>
      <c r="J28" s="43"/>
      <c r="K28" s="43"/>
      <c r="L28" s="43"/>
    </row>
    <row r="29" spans="3:50" ht="13.2" x14ac:dyDescent="0.2">
      <c r="D29" s="43" t="s">
        <v>70</v>
      </c>
      <c r="E29" s="43"/>
      <c r="F29" s="43"/>
      <c r="G29" s="43"/>
      <c r="H29" s="43"/>
      <c r="I29" s="43"/>
      <c r="J29" s="43"/>
      <c r="K29" s="43"/>
      <c r="L29" s="43"/>
    </row>
    <row r="30" spans="3:50" ht="13.2" x14ac:dyDescent="0.2">
      <c r="C30" s="43"/>
      <c r="D30" s="43"/>
      <c r="E30" s="43"/>
      <c r="F30" s="43"/>
      <c r="G30" s="43"/>
      <c r="H30" s="43"/>
      <c r="I30" s="43"/>
      <c r="J30" s="43"/>
      <c r="K30" s="43"/>
      <c r="L30" s="43"/>
    </row>
    <row r="31" spans="3:50" ht="13.2" x14ac:dyDescent="0.2">
      <c r="C31" s="43"/>
      <c r="D31" s="43"/>
      <c r="E31" s="43"/>
      <c r="F31" s="43"/>
      <c r="G31" s="43"/>
      <c r="H31" s="43"/>
      <c r="I31" s="43"/>
      <c r="J31" s="43"/>
      <c r="K31" s="43"/>
      <c r="AL31" s="43" t="s">
        <v>71</v>
      </c>
    </row>
    <row r="32" spans="3:50" ht="13.2" x14ac:dyDescent="0.2">
      <c r="C32" s="45"/>
      <c r="D32" s="43"/>
      <c r="E32" s="43"/>
      <c r="F32" s="43"/>
      <c r="G32" s="43"/>
      <c r="H32" s="43"/>
      <c r="I32" s="43"/>
      <c r="J32" s="43"/>
      <c r="K32" s="43"/>
      <c r="L32" s="43"/>
    </row>
    <row r="33" spans="6:6" x14ac:dyDescent="0.15">
      <c r="F33" s="270" t="s">
        <v>45</v>
      </c>
    </row>
    <row r="109" spans="69:75" ht="13.2" x14ac:dyDescent="0.2">
      <c r="BQ109" s="282" t="s">
        <v>72</v>
      </c>
      <c r="BR109" s="281"/>
      <c r="BS109" s="281"/>
      <c r="BT109" s="281"/>
      <c r="BU109" s="283"/>
    </row>
    <row r="110" spans="69:75" ht="19.95" customHeight="1" x14ac:dyDescent="0.15">
      <c r="BQ110" s="311" t="s">
        <v>73</v>
      </c>
      <c r="BR110" s="311"/>
      <c r="BS110" s="311"/>
      <c r="BT110" s="311"/>
      <c r="BU110" s="290" t="s">
        <v>383</v>
      </c>
      <c r="BV110" s="303" t="s">
        <v>384</v>
      </c>
      <c r="BW110" s="303" t="s">
        <v>385</v>
      </c>
    </row>
    <row r="111" spans="69:75" ht="19.2" customHeight="1" x14ac:dyDescent="0.15">
      <c r="BQ111" s="312" t="s">
        <v>74</v>
      </c>
      <c r="BR111" s="312"/>
      <c r="BS111" s="312"/>
      <c r="BT111" s="290" t="s">
        <v>75</v>
      </c>
      <c r="BU111" s="314" t="s">
        <v>386</v>
      </c>
      <c r="BV111" s="315"/>
      <c r="BW111" s="316"/>
    </row>
    <row r="112" spans="69:75" ht="19.2" customHeight="1" x14ac:dyDescent="0.2">
      <c r="BQ112" s="312"/>
      <c r="BR112" s="312"/>
      <c r="BS112" s="312"/>
      <c r="BT112" s="290" t="s">
        <v>76</v>
      </c>
      <c r="BU112" s="284">
        <v>445</v>
      </c>
      <c r="BV112" s="284">
        <v>45</v>
      </c>
      <c r="BW112" s="284">
        <f>BU112+BV112</f>
        <v>490</v>
      </c>
    </row>
    <row r="113" spans="69:75" ht="19.2" customHeight="1" x14ac:dyDescent="0.2">
      <c r="BQ113" s="312"/>
      <c r="BR113" s="312"/>
      <c r="BS113" s="312"/>
      <c r="BT113" s="290" t="s">
        <v>77</v>
      </c>
      <c r="BU113" s="284">
        <v>600</v>
      </c>
      <c r="BV113" s="284">
        <v>60</v>
      </c>
      <c r="BW113" s="284">
        <f>BU113+BV113</f>
        <v>660</v>
      </c>
    </row>
    <row r="114" spans="69:75" ht="19.2" customHeight="1" x14ac:dyDescent="0.2">
      <c r="BQ114" s="313" t="s">
        <v>78</v>
      </c>
      <c r="BR114" s="313"/>
      <c r="BS114" s="313"/>
      <c r="BT114" s="313"/>
      <c r="BU114" s="284">
        <v>400</v>
      </c>
      <c r="BV114" s="284">
        <v>40</v>
      </c>
      <c r="BW114" s="284">
        <f>BU114+BV114</f>
        <v>440</v>
      </c>
    </row>
    <row r="115" spans="69:75" ht="19.2" customHeight="1" x14ac:dyDescent="0.15"/>
  </sheetData>
  <sheetProtection sheet="1" objects="1" scenarios="1"/>
  <mergeCells count="4">
    <mergeCell ref="BQ110:BT110"/>
    <mergeCell ref="BQ111:BS113"/>
    <mergeCell ref="BQ114:BT114"/>
    <mergeCell ref="BU111:BW111"/>
  </mergeCells>
  <phoneticPr fontId="5"/>
  <hyperlinks>
    <hyperlink ref="F33" location="メニュー!A1" display="メニューに戻る" xr:uid="{00000000-0004-0000-0200-000000000000}"/>
  </hyperlinks>
  <pageMargins left="0.55118110236220474" right="0.19685039370078741" top="0.70866141732283472"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S55"/>
  <sheetViews>
    <sheetView showGridLines="0" zoomScale="85" zoomScaleNormal="85" workbookViewId="0">
      <pane xSplit="3" topLeftCell="D1" activePane="topRight" state="frozen"/>
      <selection activeCell="H28" sqref="H28:AX28"/>
      <selection pane="topRight" activeCell="C1" sqref="C1"/>
    </sheetView>
  </sheetViews>
  <sheetFormatPr defaultColWidth="9.109375" defaultRowHeight="12" x14ac:dyDescent="0.15"/>
  <cols>
    <col min="1" max="1" width="4.109375" style="69" customWidth="1"/>
    <col min="2" max="2" width="28.88671875" style="69" customWidth="1"/>
    <col min="3" max="3" width="27" style="69" customWidth="1"/>
    <col min="4" max="4" width="57.109375" style="69" customWidth="1"/>
    <col min="5" max="5" width="31" style="69" bestFit="1" customWidth="1"/>
    <col min="6" max="6" width="71.88671875" style="69" bestFit="1" customWidth="1"/>
    <col min="7" max="7" width="36.33203125" style="69" bestFit="1" customWidth="1"/>
    <col min="8" max="9" width="3.5546875" style="69" customWidth="1"/>
    <col min="10" max="10" width="3.5546875" style="83" customWidth="1"/>
    <col min="11" max="19" width="3.5546875" style="69" customWidth="1"/>
    <col min="20" max="16384" width="9.109375" style="69"/>
  </cols>
  <sheetData>
    <row r="1" spans="1:19" s="73" customFormat="1" ht="21.75" customHeight="1" x14ac:dyDescent="0.15">
      <c r="A1" s="74"/>
      <c r="B1" s="125"/>
      <c r="D1" s="126" t="s">
        <v>79</v>
      </c>
      <c r="E1" s="127"/>
      <c r="F1" s="126" t="s">
        <v>80</v>
      </c>
      <c r="J1" s="81"/>
    </row>
    <row r="2" spans="1:19" s="73" customFormat="1" ht="21.75" customHeight="1" x14ac:dyDescent="0.15">
      <c r="A2" s="74"/>
      <c r="B2" s="125"/>
      <c r="D2" s="126" t="s">
        <v>81</v>
      </c>
      <c r="E2" s="127"/>
      <c r="F2" s="126"/>
      <c r="J2" s="81"/>
    </row>
    <row r="3" spans="1:19" s="70" customFormat="1" ht="27.75" customHeight="1" x14ac:dyDescent="0.15">
      <c r="A3" s="295" t="s">
        <v>82</v>
      </c>
      <c r="B3" s="295" t="s">
        <v>83</v>
      </c>
      <c r="C3" s="295" t="s">
        <v>84</v>
      </c>
      <c r="D3" s="295" t="s">
        <v>85</v>
      </c>
      <c r="E3" s="344" t="s">
        <v>86</v>
      </c>
      <c r="F3" s="345"/>
      <c r="G3" s="295" t="s">
        <v>87</v>
      </c>
      <c r="H3" s="348" t="s">
        <v>88</v>
      </c>
      <c r="I3" s="348"/>
      <c r="J3" s="348"/>
      <c r="K3" s="348"/>
      <c r="L3" s="348"/>
      <c r="M3" s="348"/>
      <c r="N3" s="348"/>
      <c r="O3" s="348"/>
      <c r="P3" s="348"/>
      <c r="Q3" s="348"/>
      <c r="R3" s="348"/>
      <c r="S3" s="348"/>
    </row>
    <row r="4" spans="1:19" s="70" customFormat="1" ht="27" customHeight="1" x14ac:dyDescent="0.15">
      <c r="A4" s="295">
        <v>1</v>
      </c>
      <c r="B4" s="71" t="s">
        <v>89</v>
      </c>
      <c r="C4" s="72" t="s">
        <v>90</v>
      </c>
      <c r="D4" s="84"/>
      <c r="E4" s="72"/>
      <c r="F4" s="85" t="s">
        <v>91</v>
      </c>
      <c r="G4" s="72"/>
      <c r="H4" s="320" t="str">
        <f>IF(D4=0,"",D4)</f>
        <v/>
      </c>
      <c r="I4" s="320"/>
      <c r="J4" s="320"/>
      <c r="K4" s="320"/>
      <c r="L4" s="320"/>
      <c r="M4" s="320"/>
      <c r="N4" s="320"/>
      <c r="O4" s="320"/>
      <c r="P4" s="320"/>
      <c r="Q4" s="320"/>
      <c r="R4" s="320"/>
      <c r="S4" s="320"/>
    </row>
    <row r="5" spans="1:19" s="70" customFormat="1" ht="28.5" customHeight="1" x14ac:dyDescent="0.15">
      <c r="A5" s="295">
        <v>2</v>
      </c>
      <c r="B5" s="71" t="s">
        <v>92</v>
      </c>
      <c r="C5" s="72" t="s">
        <v>93</v>
      </c>
      <c r="D5" s="84"/>
      <c r="E5" s="86"/>
      <c r="F5" s="72" t="s">
        <v>94</v>
      </c>
      <c r="G5" s="87"/>
      <c r="H5" s="320" t="str">
        <f>IF(D5=0,"",D5)</f>
        <v/>
      </c>
      <c r="I5" s="320"/>
      <c r="J5" s="320"/>
      <c r="K5" s="320"/>
      <c r="L5" s="320"/>
      <c r="M5" s="320"/>
      <c r="N5" s="320"/>
      <c r="O5" s="320"/>
      <c r="P5" s="320"/>
      <c r="Q5" s="320"/>
      <c r="R5" s="320"/>
      <c r="S5" s="320"/>
    </row>
    <row r="6" spans="1:19" s="70" customFormat="1" ht="23.25" customHeight="1" x14ac:dyDescent="0.15">
      <c r="A6" s="321">
        <v>3</v>
      </c>
      <c r="B6" s="339" t="s">
        <v>95</v>
      </c>
      <c r="C6" s="72" t="s">
        <v>96</v>
      </c>
      <c r="D6" s="84"/>
      <c r="E6" s="72" t="s">
        <v>97</v>
      </c>
      <c r="F6" s="294"/>
      <c r="G6" s="72"/>
      <c r="H6" s="291" t="str">
        <f>IF($D6=0,"",MID(ASC($D6),1,1))</f>
        <v/>
      </c>
      <c r="I6" s="292" t="str">
        <f>IF($D6=0,"",MID(ASC($D6),2,1))</f>
        <v/>
      </c>
      <c r="J6" s="292" t="str">
        <f>IF($D6=0,"",MID(ASC($D6),3,1))</f>
        <v/>
      </c>
      <c r="K6" s="292" t="str">
        <f>IF($D6=0,"",MID(ASC($D6),4,1))</f>
        <v/>
      </c>
      <c r="L6" s="292" t="str">
        <f>IF($D6=0,"",MID(ASC($D6),5,1))</f>
        <v/>
      </c>
      <c r="M6" s="292" t="str">
        <f>IF($D6=0,"",MID(ASC($D6),6,1))</f>
        <v/>
      </c>
      <c r="N6" s="292" t="str">
        <f>IF($D6=0,"",MID(ASC($D6),7,1))</f>
        <v/>
      </c>
      <c r="O6" s="292" t="str">
        <f>IF($D6=0,"",MID(ASC($D6),8,1))</f>
        <v/>
      </c>
      <c r="P6" s="292" t="str">
        <f>IF($D6=0,"",MID(ASC($D6),9,1))</f>
        <v/>
      </c>
      <c r="Q6" s="292" t="str">
        <f>IF($D6=0,"",MID(ASC($D6),10,1))</f>
        <v/>
      </c>
      <c r="R6" s="129"/>
      <c r="S6" s="130"/>
    </row>
    <row r="7" spans="1:19" s="70" customFormat="1" ht="24.75" customHeight="1" x14ac:dyDescent="0.15">
      <c r="A7" s="322"/>
      <c r="B7" s="340"/>
      <c r="C7" s="72" t="s">
        <v>98</v>
      </c>
      <c r="D7" s="84"/>
      <c r="E7" s="72" t="s">
        <v>99</v>
      </c>
      <c r="F7" s="88"/>
      <c r="G7" s="72" t="s">
        <v>100</v>
      </c>
      <c r="H7" s="320" t="str">
        <f t="shared" ref="H7:H12" si="0">IF(D7=0,"",DBCS(D7))</f>
        <v/>
      </c>
      <c r="I7" s="320"/>
      <c r="J7" s="320"/>
      <c r="K7" s="320"/>
      <c r="L7" s="320"/>
      <c r="M7" s="320"/>
      <c r="N7" s="320"/>
      <c r="O7" s="320"/>
      <c r="P7" s="320"/>
      <c r="Q7" s="320"/>
      <c r="R7" s="320"/>
      <c r="S7" s="320"/>
    </row>
    <row r="8" spans="1:19" s="70" customFormat="1" ht="24.75" customHeight="1" x14ac:dyDescent="0.15">
      <c r="A8" s="323"/>
      <c r="B8" s="341"/>
      <c r="C8" s="72" t="s">
        <v>101</v>
      </c>
      <c r="D8" s="84"/>
      <c r="E8" s="72" t="s">
        <v>102</v>
      </c>
      <c r="F8" s="72" t="s">
        <v>103</v>
      </c>
      <c r="G8" s="72"/>
      <c r="H8" s="320" t="str">
        <f t="shared" si="0"/>
        <v/>
      </c>
      <c r="I8" s="320"/>
      <c r="J8" s="320"/>
      <c r="K8" s="320"/>
      <c r="L8" s="320"/>
      <c r="M8" s="320"/>
      <c r="N8" s="320"/>
      <c r="O8" s="320"/>
      <c r="P8" s="320"/>
      <c r="Q8" s="320"/>
      <c r="R8" s="320"/>
      <c r="S8" s="320"/>
    </row>
    <row r="9" spans="1:19" s="73" customFormat="1" ht="39" customHeight="1" x14ac:dyDescent="0.15">
      <c r="A9" s="321">
        <v>4</v>
      </c>
      <c r="B9" s="324" t="s">
        <v>104</v>
      </c>
      <c r="C9" s="72" t="s">
        <v>105</v>
      </c>
      <c r="D9" s="84"/>
      <c r="E9" s="72" t="s">
        <v>102</v>
      </c>
      <c r="F9" s="85" t="s">
        <v>106</v>
      </c>
      <c r="G9" s="85" t="s">
        <v>107</v>
      </c>
      <c r="H9" s="320" t="str">
        <f t="shared" si="0"/>
        <v/>
      </c>
      <c r="I9" s="320"/>
      <c r="J9" s="320"/>
      <c r="K9" s="320"/>
      <c r="L9" s="320"/>
      <c r="M9" s="320"/>
      <c r="N9" s="320"/>
      <c r="O9" s="320"/>
      <c r="P9" s="320"/>
      <c r="Q9" s="320"/>
      <c r="R9" s="320"/>
      <c r="S9" s="320"/>
    </row>
    <row r="10" spans="1:19" s="73" customFormat="1" ht="73.5" customHeight="1" x14ac:dyDescent="0.15">
      <c r="A10" s="322"/>
      <c r="B10" s="342"/>
      <c r="C10" s="72" t="s">
        <v>108</v>
      </c>
      <c r="D10" s="84"/>
      <c r="E10" s="72" t="s">
        <v>109</v>
      </c>
      <c r="F10" s="85" t="s">
        <v>110</v>
      </c>
      <c r="G10" s="85" t="s">
        <v>111</v>
      </c>
      <c r="H10" s="320" t="str">
        <f t="shared" si="0"/>
        <v/>
      </c>
      <c r="I10" s="320"/>
      <c r="J10" s="320"/>
      <c r="K10" s="320"/>
      <c r="L10" s="320"/>
      <c r="M10" s="320"/>
      <c r="N10" s="320"/>
      <c r="O10" s="320"/>
      <c r="P10" s="320"/>
      <c r="Q10" s="320"/>
      <c r="R10" s="320"/>
      <c r="S10" s="320"/>
    </row>
    <row r="11" spans="1:19" s="73" customFormat="1" ht="23.1" customHeight="1" x14ac:dyDescent="0.15">
      <c r="A11" s="322"/>
      <c r="B11" s="342"/>
      <c r="C11" s="72" t="s">
        <v>112</v>
      </c>
      <c r="D11" s="84"/>
      <c r="E11" s="72" t="s">
        <v>102</v>
      </c>
      <c r="F11" s="72"/>
      <c r="G11" s="72" t="s">
        <v>113</v>
      </c>
      <c r="H11" s="320" t="str">
        <f t="shared" si="0"/>
        <v/>
      </c>
      <c r="I11" s="320"/>
      <c r="J11" s="320"/>
      <c r="K11" s="320"/>
      <c r="L11" s="320"/>
      <c r="M11" s="320"/>
      <c r="N11" s="320"/>
      <c r="O11" s="320"/>
      <c r="P11" s="320"/>
      <c r="Q11" s="320"/>
      <c r="R11" s="320"/>
      <c r="S11" s="320"/>
    </row>
    <row r="12" spans="1:19" s="73" customFormat="1" ht="23.1" customHeight="1" x14ac:dyDescent="0.15">
      <c r="A12" s="323"/>
      <c r="B12" s="343"/>
      <c r="C12" s="72" t="s">
        <v>114</v>
      </c>
      <c r="D12" s="84"/>
      <c r="E12" s="72" t="s">
        <v>109</v>
      </c>
      <c r="F12" s="72"/>
      <c r="G12" s="72" t="s">
        <v>115</v>
      </c>
      <c r="H12" s="320" t="str">
        <f t="shared" si="0"/>
        <v/>
      </c>
      <c r="I12" s="320"/>
      <c r="J12" s="320"/>
      <c r="K12" s="320"/>
      <c r="L12" s="320"/>
      <c r="M12" s="320"/>
      <c r="N12" s="320"/>
      <c r="O12" s="320"/>
      <c r="P12" s="320"/>
      <c r="Q12" s="320"/>
      <c r="R12" s="320"/>
      <c r="S12" s="320"/>
    </row>
    <row r="13" spans="1:19" s="73" customFormat="1" ht="23.1" customHeight="1" x14ac:dyDescent="0.15">
      <c r="A13" s="321">
        <v>5</v>
      </c>
      <c r="B13" s="331" t="s">
        <v>116</v>
      </c>
      <c r="C13" s="72" t="s">
        <v>117</v>
      </c>
      <c r="D13" s="84"/>
      <c r="E13" s="72" t="s">
        <v>118</v>
      </c>
      <c r="F13" s="72"/>
      <c r="G13" s="72"/>
      <c r="H13" s="291" t="str">
        <f>IF($D13=0,"",MID(ASC($D13),1,1))</f>
        <v/>
      </c>
      <c r="I13" s="292" t="str">
        <f>IF($D13=0,"",MID(ASC($D13),2,1))</f>
        <v/>
      </c>
      <c r="J13" s="292" t="str">
        <f>IF($D13=0,"",MID(ASC($D13),3,1))</f>
        <v/>
      </c>
      <c r="K13" s="292" t="str">
        <f>IF($D$13=0,"","-")</f>
        <v/>
      </c>
      <c r="L13" s="292" t="str">
        <f>IF($D13=0,"",MID(ASC($D13),5,1))</f>
        <v/>
      </c>
      <c r="M13" s="292" t="str">
        <f>IF($D13=0,"",MID(ASC($D13),6,1))</f>
        <v/>
      </c>
      <c r="N13" s="292" t="str">
        <f>IF($D13=0,"",MID(ASC($D13),7,1))</f>
        <v/>
      </c>
      <c r="O13" s="292" t="str">
        <f>IF($D13=0,"",MID(ASC($D13),8,1))</f>
        <v/>
      </c>
      <c r="P13" s="131"/>
      <c r="Q13" s="131"/>
      <c r="R13" s="131"/>
      <c r="S13" s="132"/>
    </row>
    <row r="14" spans="1:19" s="73" customFormat="1" ht="23.1" customHeight="1" x14ac:dyDescent="0.15">
      <c r="A14" s="322"/>
      <c r="B14" s="332"/>
      <c r="C14" s="72" t="s">
        <v>119</v>
      </c>
      <c r="D14" s="84"/>
      <c r="E14" s="72" t="s">
        <v>109</v>
      </c>
      <c r="F14" s="72"/>
      <c r="G14" s="72"/>
      <c r="H14" s="320" t="str">
        <f>IF(D14=0,"",DBCS(D14))</f>
        <v/>
      </c>
      <c r="I14" s="320"/>
      <c r="J14" s="320"/>
      <c r="K14" s="320"/>
      <c r="L14" s="320"/>
      <c r="M14" s="320"/>
      <c r="N14" s="320"/>
      <c r="O14" s="320"/>
      <c r="P14" s="320"/>
      <c r="Q14" s="320"/>
      <c r="R14" s="320"/>
      <c r="S14" s="320"/>
    </row>
    <row r="15" spans="1:19" s="73" customFormat="1" ht="23.1" customHeight="1" x14ac:dyDescent="0.15">
      <c r="A15" s="322"/>
      <c r="B15" s="332"/>
      <c r="C15" s="99" t="s">
        <v>120</v>
      </c>
      <c r="D15" s="84"/>
      <c r="E15" s="72" t="s">
        <v>99</v>
      </c>
      <c r="F15" s="346" t="s">
        <v>121</v>
      </c>
      <c r="G15" s="72"/>
      <c r="H15" s="320" t="str">
        <f>IF(D15=0,"",DBCS(D15))</f>
        <v/>
      </c>
      <c r="I15" s="320"/>
      <c r="J15" s="320"/>
      <c r="K15" s="320"/>
      <c r="L15" s="320"/>
      <c r="M15" s="320"/>
      <c r="N15" s="320"/>
      <c r="O15" s="320"/>
      <c r="P15" s="320"/>
      <c r="Q15" s="320"/>
      <c r="R15" s="320"/>
      <c r="S15" s="320"/>
    </row>
    <row r="16" spans="1:19" s="73" customFormat="1" ht="23.1" customHeight="1" x14ac:dyDescent="0.15">
      <c r="A16" s="322"/>
      <c r="B16" s="332"/>
      <c r="C16" s="99" t="s">
        <v>122</v>
      </c>
      <c r="D16" s="84"/>
      <c r="E16" s="72" t="s">
        <v>102</v>
      </c>
      <c r="F16" s="347"/>
      <c r="G16" s="72"/>
      <c r="H16" s="320" t="str">
        <f>IF(D16=0,"",DBCS(D16))</f>
        <v/>
      </c>
      <c r="I16" s="320"/>
      <c r="J16" s="320"/>
      <c r="K16" s="320"/>
      <c r="L16" s="320"/>
      <c r="M16" s="320"/>
      <c r="N16" s="320"/>
      <c r="O16" s="320"/>
      <c r="P16" s="320"/>
      <c r="Q16" s="320"/>
      <c r="R16" s="320"/>
      <c r="S16" s="320"/>
    </row>
    <row r="17" spans="1:19" s="73" customFormat="1" ht="23.1" customHeight="1" x14ac:dyDescent="0.15">
      <c r="A17" s="322"/>
      <c r="B17" s="332"/>
      <c r="C17" s="72" t="s">
        <v>123</v>
      </c>
      <c r="D17" s="84"/>
      <c r="E17" s="72" t="s">
        <v>124</v>
      </c>
      <c r="F17" s="88"/>
      <c r="G17" s="72" t="s">
        <v>125</v>
      </c>
      <c r="H17" s="291" t="str">
        <f>IF($D17=0,"",MID(ASC($D17),1,1))</f>
        <v/>
      </c>
      <c r="I17" s="292" t="str">
        <f>IF($D17=0,"",MID(ASC($D17),2,1))</f>
        <v/>
      </c>
      <c r="J17" s="292" t="str">
        <f>IF($D17=0,"",MID(ASC($D17),3,1))</f>
        <v/>
      </c>
      <c r="K17" s="292" t="str">
        <f>IF($D17=0,"",MID(ASC($D17),4,1))</f>
        <v/>
      </c>
      <c r="L17" s="292" t="str">
        <f>IF($D17=0,"",MID(ASC($D17),5,1))</f>
        <v/>
      </c>
      <c r="M17" s="292" t="str">
        <f>IF($D17=0,"",MID(ASC($D17),6,1))</f>
        <v/>
      </c>
      <c r="N17" s="292" t="str">
        <f>IF($D17=0,"",MID(ASC($D17),7,1))</f>
        <v/>
      </c>
      <c r="O17" s="292" t="str">
        <f>IF($D17=0,"",MID(ASC($D17),8,1))</f>
        <v/>
      </c>
      <c r="P17" s="292" t="str">
        <f>IF($D17=0,"",MID(ASC($D17),9,1))</f>
        <v/>
      </c>
      <c r="Q17" s="292" t="str">
        <f>IF($D17=0,"",MID(ASC($D17),10,1))</f>
        <v/>
      </c>
      <c r="R17" s="292" t="str">
        <f>IF($D17=0,"",MID(ASC($D17),11,1))</f>
        <v/>
      </c>
      <c r="S17" s="293" t="str">
        <f>IF($D17=0,"",MID(ASC($D17),12,1))</f>
        <v/>
      </c>
    </row>
    <row r="18" spans="1:19" s="73" customFormat="1" ht="23.1" customHeight="1" x14ac:dyDescent="0.15">
      <c r="A18" s="322"/>
      <c r="B18" s="332"/>
      <c r="C18" s="72" t="s">
        <v>126</v>
      </c>
      <c r="D18" s="84"/>
      <c r="E18" s="72" t="s">
        <v>124</v>
      </c>
      <c r="F18" s="88"/>
      <c r="G18" s="72" t="s">
        <v>127</v>
      </c>
      <c r="H18" s="291" t="str">
        <f>IF($D18=0,"",MID(ASC($D18),1,1))</f>
        <v/>
      </c>
      <c r="I18" s="292" t="str">
        <f>IF($D18=0,"",MID(ASC($D18),2,1))</f>
        <v/>
      </c>
      <c r="J18" s="292" t="str">
        <f>IF($D18=0,"",MID(ASC($D18),3,1))</f>
        <v/>
      </c>
      <c r="K18" s="292" t="str">
        <f>IF($D18=0,"",MID(ASC($D18),4,1))</f>
        <v/>
      </c>
      <c r="L18" s="292" t="str">
        <f>IF($D18=0,"",MID(ASC($D18),5,1))</f>
        <v/>
      </c>
      <c r="M18" s="292" t="str">
        <f>IF($D18=0,"",MID(ASC($D18),6,1))</f>
        <v/>
      </c>
      <c r="N18" s="292" t="str">
        <f>IF($D18=0,"",MID(ASC($D18),7,1))</f>
        <v/>
      </c>
      <c r="O18" s="292" t="str">
        <f>IF($D18=0,"",MID(ASC($D18),8,1))</f>
        <v/>
      </c>
      <c r="P18" s="292" t="str">
        <f>IF($D18=0,"",MID(ASC($D18),9,1))</f>
        <v/>
      </c>
      <c r="Q18" s="292" t="str">
        <f>IF($D18=0,"",MID(ASC($D18),10,1))</f>
        <v/>
      </c>
      <c r="R18" s="292" t="str">
        <f>IF($D18=0,"",MID(ASC($D18),11,1))</f>
        <v/>
      </c>
      <c r="S18" s="293" t="str">
        <f>IF($D18=0,"",MID(ASC($D18),12,1))</f>
        <v/>
      </c>
    </row>
    <row r="19" spans="1:19" s="73" customFormat="1" ht="23.1" customHeight="1" x14ac:dyDescent="0.15">
      <c r="A19" s="322"/>
      <c r="B19" s="332"/>
      <c r="C19" s="72" t="s">
        <v>128</v>
      </c>
      <c r="D19" s="84"/>
      <c r="E19" s="72" t="s">
        <v>102</v>
      </c>
      <c r="F19" s="72"/>
      <c r="G19" s="72"/>
      <c r="H19" s="320" t="str">
        <f>IF(D19=0,"",DBCS(D19))</f>
        <v/>
      </c>
      <c r="I19" s="320"/>
      <c r="J19" s="320"/>
      <c r="K19" s="320"/>
      <c r="L19" s="320"/>
      <c r="M19" s="320"/>
      <c r="N19" s="320"/>
      <c r="O19" s="320"/>
      <c r="P19" s="320"/>
      <c r="Q19" s="320"/>
      <c r="R19" s="320"/>
      <c r="S19" s="320"/>
    </row>
    <row r="20" spans="1:19" s="73" customFormat="1" ht="23.1" customHeight="1" x14ac:dyDescent="0.15">
      <c r="A20" s="322"/>
      <c r="B20" s="332"/>
      <c r="C20" s="72" t="s">
        <v>129</v>
      </c>
      <c r="D20" s="84"/>
      <c r="E20" s="72" t="s">
        <v>102</v>
      </c>
      <c r="F20" s="72"/>
      <c r="G20" s="72"/>
      <c r="H20" s="320" t="str">
        <f>IF(D20=0,"",DBCS(D20))</f>
        <v/>
      </c>
      <c r="I20" s="320"/>
      <c r="J20" s="320"/>
      <c r="K20" s="320"/>
      <c r="L20" s="320"/>
      <c r="M20" s="320"/>
      <c r="N20" s="320"/>
      <c r="O20" s="320"/>
      <c r="P20" s="320"/>
      <c r="Q20" s="320"/>
      <c r="R20" s="320"/>
      <c r="S20" s="320"/>
    </row>
    <row r="21" spans="1:19" s="73" customFormat="1" ht="23.1" customHeight="1" x14ac:dyDescent="0.15">
      <c r="A21" s="322"/>
      <c r="B21" s="332"/>
      <c r="C21" s="288" t="s">
        <v>130</v>
      </c>
      <c r="D21" s="84"/>
      <c r="E21" s="72" t="s">
        <v>131</v>
      </c>
      <c r="F21" s="289" t="s">
        <v>132</v>
      </c>
      <c r="G21" s="72"/>
      <c r="H21" s="320" t="str">
        <f>IF(D21=0,"",D21)</f>
        <v/>
      </c>
      <c r="I21" s="320"/>
      <c r="J21" s="320"/>
      <c r="K21" s="320"/>
      <c r="L21" s="320"/>
      <c r="M21" s="320"/>
      <c r="N21" s="320"/>
      <c r="O21" s="320"/>
      <c r="P21" s="320"/>
      <c r="Q21" s="320"/>
      <c r="R21" s="320"/>
      <c r="S21" s="320"/>
    </row>
    <row r="22" spans="1:19" s="73" customFormat="1" ht="23.1" customHeight="1" x14ac:dyDescent="0.15">
      <c r="A22" s="322"/>
      <c r="B22" s="332"/>
      <c r="C22" s="72" t="s">
        <v>392</v>
      </c>
      <c r="D22" s="84"/>
      <c r="E22" s="72" t="s">
        <v>399</v>
      </c>
      <c r="F22" s="72"/>
      <c r="G22" s="72"/>
      <c r="H22" s="320" t="str">
        <f>IF(D22=0,"",ASC(D22))</f>
        <v/>
      </c>
      <c r="I22" s="320"/>
      <c r="J22" s="320"/>
      <c r="K22" s="320"/>
      <c r="L22" s="320"/>
      <c r="M22" s="320"/>
      <c r="N22" s="320"/>
      <c r="O22" s="320"/>
      <c r="P22" s="320"/>
      <c r="Q22" s="320"/>
      <c r="R22" s="320"/>
      <c r="S22" s="320"/>
    </row>
    <row r="23" spans="1:19" s="73" customFormat="1" ht="23.1" customHeight="1" x14ac:dyDescent="0.15">
      <c r="A23" s="323"/>
      <c r="B23" s="333"/>
      <c r="C23" s="72" t="s">
        <v>133</v>
      </c>
      <c r="D23" s="262"/>
      <c r="E23" s="72" t="s">
        <v>134</v>
      </c>
      <c r="F23" s="72" t="s">
        <v>135</v>
      </c>
      <c r="G23" s="87">
        <v>100</v>
      </c>
      <c r="H23" s="338" t="str">
        <f>IF(D23=0,"",D23)</f>
        <v/>
      </c>
      <c r="I23" s="338"/>
      <c r="J23" s="338"/>
      <c r="K23" s="338"/>
      <c r="L23" s="338"/>
      <c r="M23" s="338"/>
      <c r="N23" s="338"/>
      <c r="O23" s="338"/>
      <c r="P23" s="338"/>
      <c r="Q23" s="338"/>
      <c r="R23" s="338"/>
      <c r="S23" s="338"/>
    </row>
    <row r="24" spans="1:19" s="73" customFormat="1" ht="23.1" customHeight="1" x14ac:dyDescent="0.15">
      <c r="A24" s="321">
        <v>6</v>
      </c>
      <c r="B24" s="324" t="s">
        <v>136</v>
      </c>
      <c r="C24" s="72" t="s">
        <v>137</v>
      </c>
      <c r="D24" s="84"/>
      <c r="E24" s="72" t="s">
        <v>118</v>
      </c>
      <c r="F24" s="72"/>
      <c r="G24" s="89"/>
      <c r="H24" s="291" t="str">
        <f>IF($D24=0,"",MID(ASC($D24),1,1))</f>
        <v/>
      </c>
      <c r="I24" s="292" t="str">
        <f>IF($D24=0,"",MID(ASC($D24),2,1))</f>
        <v/>
      </c>
      <c r="J24" s="292" t="str">
        <f>IF($D24=0,"",MID(ASC($D24),3,1))</f>
        <v/>
      </c>
      <c r="K24" s="292" t="str">
        <f>IF($D24=0,"","-")</f>
        <v/>
      </c>
      <c r="L24" s="292" t="str">
        <f>IF($D24=0,"",MID(ASC($D24),5,1))</f>
        <v/>
      </c>
      <c r="M24" s="292" t="str">
        <f>IF($D24=0,"",MID(ASC($D24),6,1))</f>
        <v/>
      </c>
      <c r="N24" s="292" t="str">
        <f>IF($D24=0,"",MID(ASC($D24),7,1))</f>
        <v/>
      </c>
      <c r="O24" s="292" t="str">
        <f>IF($D24=0,"",MID(ASC($D24),8,1))</f>
        <v/>
      </c>
      <c r="P24" s="131"/>
      <c r="Q24" s="131"/>
      <c r="R24" s="131"/>
      <c r="S24" s="132"/>
    </row>
    <row r="25" spans="1:19" s="73" customFormat="1" ht="23.1" customHeight="1" x14ac:dyDescent="0.15">
      <c r="A25" s="322"/>
      <c r="B25" s="342"/>
      <c r="C25" s="99" t="s">
        <v>120</v>
      </c>
      <c r="D25" s="84"/>
      <c r="E25" s="72" t="s">
        <v>99</v>
      </c>
      <c r="F25" s="346" t="s">
        <v>121</v>
      </c>
      <c r="G25" s="90"/>
      <c r="H25" s="320" t="str">
        <f>IF(D25=0,"",DBCS(D25))</f>
        <v/>
      </c>
      <c r="I25" s="320"/>
      <c r="J25" s="320"/>
      <c r="K25" s="320"/>
      <c r="L25" s="320"/>
      <c r="M25" s="320"/>
      <c r="N25" s="320"/>
      <c r="O25" s="320"/>
      <c r="P25" s="320"/>
      <c r="Q25" s="320"/>
      <c r="R25" s="320"/>
      <c r="S25" s="320"/>
    </row>
    <row r="26" spans="1:19" s="73" customFormat="1" ht="23.1" customHeight="1" x14ac:dyDescent="0.15">
      <c r="A26" s="322"/>
      <c r="B26" s="342"/>
      <c r="C26" s="99" t="s">
        <v>122</v>
      </c>
      <c r="D26" s="84"/>
      <c r="E26" s="72" t="s">
        <v>102</v>
      </c>
      <c r="F26" s="347"/>
      <c r="G26" s="90"/>
      <c r="H26" s="320" t="str">
        <f>IF(D26=0,"",DBCS(D26))</f>
        <v/>
      </c>
      <c r="I26" s="320"/>
      <c r="J26" s="320"/>
      <c r="K26" s="320"/>
      <c r="L26" s="320"/>
      <c r="M26" s="320"/>
      <c r="N26" s="320"/>
      <c r="O26" s="320"/>
      <c r="P26" s="320"/>
      <c r="Q26" s="320"/>
      <c r="R26" s="320"/>
      <c r="S26" s="320"/>
    </row>
    <row r="27" spans="1:19" s="73" customFormat="1" ht="23.1" customHeight="1" x14ac:dyDescent="0.15">
      <c r="A27" s="321">
        <v>7</v>
      </c>
      <c r="B27" s="330" t="s">
        <v>138</v>
      </c>
      <c r="C27" s="72" t="s">
        <v>139</v>
      </c>
      <c r="D27" s="84"/>
      <c r="E27" s="72" t="s">
        <v>140</v>
      </c>
      <c r="F27" s="72"/>
      <c r="G27" s="72"/>
      <c r="H27" s="291" t="str">
        <f>IF($D27=0,"",MID(ASC($D27),1,1))</f>
        <v/>
      </c>
      <c r="I27" s="292" t="str">
        <f>IF($D27=0,"",MID(ASC($D27),2,1))</f>
        <v/>
      </c>
      <c r="J27" s="292" t="str">
        <f>IF($D27=0,"",MID(ASC($D27),3,1))</f>
        <v/>
      </c>
      <c r="K27" s="292" t="str">
        <f>IF($D27=0,"",MID(ASC($D27),4,1))</f>
        <v/>
      </c>
      <c r="L27" s="292" t="str">
        <f>IF($D27=0,"",MID(ASC($D27),5,1))</f>
        <v/>
      </c>
      <c r="M27" s="292" t="str">
        <f>IF($D27=0,"",MID(ASC($D27),6,1))</f>
        <v/>
      </c>
      <c r="N27" s="292" t="str">
        <f>IF($D27=0,"",MID(ASC($D27),7,1))</f>
        <v/>
      </c>
      <c r="O27" s="129"/>
      <c r="P27" s="131"/>
      <c r="Q27" s="131"/>
      <c r="R27" s="131"/>
      <c r="S27" s="132"/>
    </row>
    <row r="28" spans="1:19" s="73" customFormat="1" ht="23.1" customHeight="1" x14ac:dyDescent="0.15">
      <c r="A28" s="322"/>
      <c r="B28" s="325"/>
      <c r="C28" s="72" t="s">
        <v>141</v>
      </c>
      <c r="D28" s="84"/>
      <c r="E28" s="72" t="s">
        <v>102</v>
      </c>
      <c r="F28" s="72"/>
      <c r="G28" s="72"/>
      <c r="H28" s="317" t="str">
        <f>IF(D28=0,"",DBCS(D28))</f>
        <v/>
      </c>
      <c r="I28" s="318"/>
      <c r="J28" s="318"/>
      <c r="K28" s="318"/>
      <c r="L28" s="318"/>
      <c r="M28" s="318"/>
      <c r="N28" s="318"/>
      <c r="O28" s="318"/>
      <c r="P28" s="318"/>
      <c r="Q28" s="318"/>
      <c r="R28" s="318"/>
      <c r="S28" s="319"/>
    </row>
    <row r="29" spans="1:19" s="73" customFormat="1" ht="23.1" customHeight="1" x14ac:dyDescent="0.15">
      <c r="A29" s="322"/>
      <c r="B29" s="325"/>
      <c r="C29" s="72" t="s">
        <v>142</v>
      </c>
      <c r="D29" s="84"/>
      <c r="E29" s="72" t="s">
        <v>102</v>
      </c>
      <c r="F29" s="72"/>
      <c r="G29" s="72"/>
      <c r="H29" s="320" t="str">
        <f>IF(D29=0,"",DBCS(D29))</f>
        <v/>
      </c>
      <c r="I29" s="320"/>
      <c r="J29" s="320"/>
      <c r="K29" s="320"/>
      <c r="L29" s="320"/>
      <c r="M29" s="320"/>
      <c r="N29" s="320"/>
      <c r="O29" s="320"/>
      <c r="P29" s="320"/>
      <c r="Q29" s="320"/>
      <c r="R29" s="320"/>
      <c r="S29" s="320"/>
    </row>
    <row r="30" spans="1:19" s="73" customFormat="1" ht="23.1" customHeight="1" x14ac:dyDescent="0.15">
      <c r="A30" s="322"/>
      <c r="B30" s="325"/>
      <c r="C30" s="72" t="s">
        <v>143</v>
      </c>
      <c r="D30" s="84"/>
      <c r="E30" s="72" t="s">
        <v>144</v>
      </c>
      <c r="F30" s="72" t="s">
        <v>145</v>
      </c>
      <c r="G30" s="72"/>
      <c r="H30" s="320" t="str">
        <f>IF(D30=0,"",D30)</f>
        <v/>
      </c>
      <c r="I30" s="320"/>
      <c r="J30" s="320"/>
      <c r="K30" s="320"/>
      <c r="L30" s="320"/>
      <c r="M30" s="320"/>
      <c r="N30" s="320"/>
      <c r="O30" s="320"/>
      <c r="P30" s="320"/>
      <c r="Q30" s="320"/>
      <c r="R30" s="320"/>
      <c r="S30" s="320"/>
    </row>
    <row r="31" spans="1:19" s="73" customFormat="1" ht="23.1" customHeight="1" x14ac:dyDescent="0.15">
      <c r="A31" s="322"/>
      <c r="B31" s="325"/>
      <c r="C31" s="72" t="s">
        <v>146</v>
      </c>
      <c r="D31" s="84"/>
      <c r="E31" s="72" t="s">
        <v>147</v>
      </c>
      <c r="F31" s="72"/>
      <c r="G31" s="72"/>
      <c r="H31" s="291" t="str">
        <f>IF($D31=0,"",IF(LEN($D31)&lt;7,"0",MID(ASC($D31),LEN($D31)-6,1)))</f>
        <v/>
      </c>
      <c r="I31" s="292" t="str">
        <f>IF($D31=0,"",IF(LEN($D31)&lt;6,"0",MID(ASC($D31),LEN($D31)-5,1)))</f>
        <v/>
      </c>
      <c r="J31" s="292" t="str">
        <f>IF($D31=0,"",IF(LEN($D31)&lt;5,"0",MID(ASC($D31),LEN($D31)-4,1)))</f>
        <v/>
      </c>
      <c r="K31" s="292" t="str">
        <f>IF($D31=0,"",IF(LEN($D31)&lt;4,"0",MID(ASC($D31),LEN($D31)-3,1)))</f>
        <v/>
      </c>
      <c r="L31" s="292" t="str">
        <f>IF($D31=0,"",IF(LEN($D31)&lt;3,"0",MID(ASC($D31),LEN($D31)-2,1)))</f>
        <v/>
      </c>
      <c r="M31" s="292" t="str">
        <f>IF($D31=0,"",IF(LEN($D31)&lt;2,"0",MID(ASC($D31),LEN($D31)-1,1)))</f>
        <v/>
      </c>
      <c r="N31" s="292" t="str">
        <f>IF($D31=0,"",IF(LEN($D31)&lt;1,"0",MID(ASC($D31),LEN($D31)-0,1)))</f>
        <v/>
      </c>
      <c r="O31" s="129"/>
      <c r="P31" s="131"/>
      <c r="Q31" s="131"/>
      <c r="R31" s="131"/>
      <c r="S31" s="132"/>
    </row>
    <row r="32" spans="1:19" s="73" customFormat="1" ht="23.1" customHeight="1" x14ac:dyDescent="0.15">
      <c r="A32" s="322"/>
      <c r="B32" s="325"/>
      <c r="C32" s="72" t="s">
        <v>148</v>
      </c>
      <c r="D32" s="84"/>
      <c r="E32" s="72" t="s">
        <v>109</v>
      </c>
      <c r="F32" s="85" t="s">
        <v>149</v>
      </c>
      <c r="G32" s="72" t="s">
        <v>150</v>
      </c>
      <c r="H32" s="320" t="str">
        <f>IF(D32=0,"",DBCS(D32))</f>
        <v/>
      </c>
      <c r="I32" s="320"/>
      <c r="J32" s="320"/>
      <c r="K32" s="320"/>
      <c r="L32" s="320"/>
      <c r="M32" s="320"/>
      <c r="N32" s="320"/>
      <c r="O32" s="320"/>
      <c r="P32" s="320"/>
      <c r="Q32" s="320"/>
      <c r="R32" s="320"/>
      <c r="S32" s="320"/>
    </row>
    <row r="33" spans="1:19" s="73" customFormat="1" ht="23.1" customHeight="1" x14ac:dyDescent="0.15">
      <c r="A33" s="323"/>
      <c r="B33" s="326"/>
      <c r="C33" s="72" t="s">
        <v>151</v>
      </c>
      <c r="D33" s="84"/>
      <c r="E33" s="72" t="s">
        <v>102</v>
      </c>
      <c r="F33" s="72"/>
      <c r="G33" s="72" t="s">
        <v>152</v>
      </c>
      <c r="H33" s="320" t="str">
        <f>IF(D33=0,"",DBCS(D33))</f>
        <v/>
      </c>
      <c r="I33" s="320"/>
      <c r="J33" s="320"/>
      <c r="K33" s="320"/>
      <c r="L33" s="320"/>
      <c r="M33" s="320"/>
      <c r="N33" s="320"/>
      <c r="O33" s="320"/>
      <c r="P33" s="320"/>
      <c r="Q33" s="320"/>
      <c r="R33" s="320"/>
      <c r="S33" s="320"/>
    </row>
    <row r="34" spans="1:19" s="73" customFormat="1" ht="23.1" customHeight="1" x14ac:dyDescent="0.15">
      <c r="A34" s="327">
        <v>8</v>
      </c>
      <c r="B34" s="334" t="s">
        <v>393</v>
      </c>
      <c r="C34" s="308" t="s">
        <v>153</v>
      </c>
      <c r="D34" s="84"/>
      <c r="E34" s="72" t="s">
        <v>154</v>
      </c>
      <c r="F34" s="72" t="s">
        <v>155</v>
      </c>
      <c r="G34" s="72"/>
      <c r="H34" s="291" t="str">
        <f>IF($D34=0,"",MID(UPPER(ASC($D34)),1,1))</f>
        <v/>
      </c>
      <c r="I34" s="292" t="str">
        <f>IF($D34=0,"",MID(UPPER(ASC($D34)),2,1))</f>
        <v/>
      </c>
      <c r="J34" s="292" t="str">
        <f>IF($D34=0,"",MID(UPPER(ASC($D34)),3,1))</f>
        <v/>
      </c>
      <c r="K34" s="292" t="str">
        <f>IF($D34=0,"",MID(UPPER(ASC($D34)),4,1))</f>
        <v/>
      </c>
      <c r="L34" s="292" t="str">
        <f>IF($D34=0,"",MID(UPPER(ASC($D34)),5,1))</f>
        <v/>
      </c>
      <c r="M34" s="292" t="str">
        <f>IF($D34=0,"",MID(UPPER(ASC($D34)),6,1))</f>
        <v/>
      </c>
      <c r="N34" s="292" t="str">
        <f>IF($D34=0,"",MID(UPPER(ASC($D34)),7,1))</f>
        <v/>
      </c>
      <c r="O34" s="292" t="str">
        <f>IF($D34=0,"",MID(UPPER(ASC($D34)),8,1))</f>
        <v/>
      </c>
      <c r="P34" s="292" t="str">
        <f>IF($D34=0,"",MID(UPPER(ASC($D34)),9,1))</f>
        <v/>
      </c>
      <c r="Q34" s="129"/>
      <c r="R34" s="129"/>
      <c r="S34" s="130"/>
    </row>
    <row r="35" spans="1:19" s="73" customFormat="1" ht="23.1" customHeight="1" x14ac:dyDescent="0.15">
      <c r="A35" s="328"/>
      <c r="B35" s="335"/>
      <c r="C35" s="308" t="s">
        <v>156</v>
      </c>
      <c r="D35" s="84"/>
      <c r="E35" s="72" t="s">
        <v>140</v>
      </c>
      <c r="F35" s="91"/>
      <c r="G35" s="72"/>
      <c r="H35" s="291" t="str">
        <f>IF($D35=0,"",MID(ASC($D35),1,1))</f>
        <v/>
      </c>
      <c r="I35" s="292" t="str">
        <f>IF($D35=0,"",MID(ASC($D35),2,1))</f>
        <v/>
      </c>
      <c r="J35" s="292" t="str">
        <f>IF($D35=0,"",MID(ASC($D35),3,1))</f>
        <v/>
      </c>
      <c r="K35" s="292" t="str">
        <f>IF($D35=0,"",MID(ASC($D35),4,1))</f>
        <v/>
      </c>
      <c r="L35" s="292" t="str">
        <f>IF($D35=0,"",MID(ASC($D35),5,1))</f>
        <v/>
      </c>
      <c r="M35" s="292" t="str">
        <f>IF($D35=0,"",MID(ASC($D35),6,1))</f>
        <v/>
      </c>
      <c r="N35" s="292" t="str">
        <f>IF($D35=0,"",MID(ASC($D35),7,1))</f>
        <v/>
      </c>
      <c r="O35" s="129"/>
      <c r="P35" s="131"/>
      <c r="Q35" s="131"/>
      <c r="R35" s="131"/>
      <c r="S35" s="132"/>
    </row>
    <row r="36" spans="1:19" s="73" customFormat="1" ht="23.1" customHeight="1" x14ac:dyDescent="0.15">
      <c r="A36" s="328"/>
      <c r="B36" s="335"/>
      <c r="C36" s="308" t="s">
        <v>141</v>
      </c>
      <c r="D36" s="84"/>
      <c r="E36" s="72" t="s">
        <v>102</v>
      </c>
      <c r="F36" s="72"/>
      <c r="G36" s="72"/>
      <c r="H36" s="320" t="str">
        <f>IF(D36=0,"",DBCS(D36))</f>
        <v/>
      </c>
      <c r="I36" s="320"/>
      <c r="J36" s="320"/>
      <c r="K36" s="320"/>
      <c r="L36" s="320"/>
      <c r="M36" s="320"/>
      <c r="N36" s="320"/>
      <c r="O36" s="320"/>
      <c r="P36" s="320"/>
      <c r="Q36" s="320"/>
      <c r="R36" s="320"/>
      <c r="S36" s="320"/>
    </row>
    <row r="37" spans="1:19" s="73" customFormat="1" ht="23.1" customHeight="1" x14ac:dyDescent="0.15">
      <c r="A37" s="328"/>
      <c r="B37" s="335"/>
      <c r="C37" s="308" t="s">
        <v>142</v>
      </c>
      <c r="D37" s="84"/>
      <c r="E37" s="72" t="s">
        <v>102</v>
      </c>
      <c r="F37" s="72"/>
      <c r="G37" s="72"/>
      <c r="H37" s="320" t="str">
        <f>IF(D37=0,"",DBCS(D37))</f>
        <v/>
      </c>
      <c r="I37" s="320"/>
      <c r="J37" s="320"/>
      <c r="K37" s="320"/>
      <c r="L37" s="320"/>
      <c r="M37" s="320"/>
      <c r="N37" s="320"/>
      <c r="O37" s="320"/>
      <c r="P37" s="320"/>
      <c r="Q37" s="320"/>
      <c r="R37" s="320"/>
      <c r="S37" s="320"/>
    </row>
    <row r="38" spans="1:19" s="73" customFormat="1" ht="23.1" customHeight="1" x14ac:dyDescent="0.15">
      <c r="A38" s="328"/>
      <c r="B38" s="335"/>
      <c r="C38" s="308" t="s">
        <v>143</v>
      </c>
      <c r="D38" s="84"/>
      <c r="E38" s="72" t="s">
        <v>144</v>
      </c>
      <c r="F38" s="72" t="s">
        <v>145</v>
      </c>
      <c r="G38" s="72"/>
      <c r="H38" s="320" t="str">
        <f>IF(D38=0,"",D38)</f>
        <v/>
      </c>
      <c r="I38" s="320"/>
      <c r="J38" s="320"/>
      <c r="K38" s="320"/>
      <c r="L38" s="320"/>
      <c r="M38" s="320"/>
      <c r="N38" s="320"/>
      <c r="O38" s="320"/>
      <c r="P38" s="320"/>
      <c r="Q38" s="320"/>
      <c r="R38" s="320"/>
      <c r="S38" s="320"/>
    </row>
    <row r="39" spans="1:19" s="73" customFormat="1" ht="23.1" customHeight="1" x14ac:dyDescent="0.15">
      <c r="A39" s="328"/>
      <c r="B39" s="335"/>
      <c r="C39" s="308" t="s">
        <v>146</v>
      </c>
      <c r="D39" s="84"/>
      <c r="E39" s="72" t="s">
        <v>147</v>
      </c>
      <c r="F39" s="72"/>
      <c r="G39" s="72"/>
      <c r="H39" s="291" t="str">
        <f>IF($D39=0,"",IF(LEN($D39)&lt;7,"0",MID(ASC($D39),LEN($D39)-6,1)))</f>
        <v/>
      </c>
      <c r="I39" s="292" t="str">
        <f>IF($D39=0,"",IF(LEN($D39)&lt;6,"0",MID(ASC($D39),LEN($D39)-5,1)))</f>
        <v/>
      </c>
      <c r="J39" s="292" t="str">
        <f>IF($D39=0,"",IF(LEN($D39)&lt;5,"0",MID(ASC($D39),LEN($D39)-4,1)))</f>
        <v/>
      </c>
      <c r="K39" s="292" t="str">
        <f>IF($D39=0,"",IF(LEN($D39)&lt;4,"0",MID(ASC($D39),LEN($D39)-3,1)))</f>
        <v/>
      </c>
      <c r="L39" s="292" t="str">
        <f>IF($D39=0,"",IF(LEN($D39)&lt;3,"0",MID(ASC($D39),LEN($D39)-2,1)))</f>
        <v/>
      </c>
      <c r="M39" s="292" t="str">
        <f>IF($D39=0,"",IF(LEN($D39)&lt;2,"0",MID(ASC($D39),LEN($D39)-1,1)))</f>
        <v/>
      </c>
      <c r="N39" s="292" t="str">
        <f>IF($D39=0,"",IF(LEN($D39)&lt;1,"0",MID(ASC($D39),LEN($D39)-0,1)))</f>
        <v/>
      </c>
      <c r="O39" s="129"/>
      <c r="P39" s="131"/>
      <c r="Q39" s="131"/>
      <c r="R39" s="131"/>
      <c r="S39" s="132"/>
    </row>
    <row r="40" spans="1:19" s="73" customFormat="1" ht="23.1" customHeight="1" x14ac:dyDescent="0.15">
      <c r="A40" s="328"/>
      <c r="B40" s="335"/>
      <c r="C40" s="308" t="s">
        <v>148</v>
      </c>
      <c r="D40" s="84"/>
      <c r="E40" s="72" t="s">
        <v>109</v>
      </c>
      <c r="F40" s="85" t="s">
        <v>149</v>
      </c>
      <c r="G40" s="72" t="s">
        <v>150</v>
      </c>
      <c r="H40" s="320" t="str">
        <f>IF(D40=0,"",DBCS(D40))</f>
        <v/>
      </c>
      <c r="I40" s="320"/>
      <c r="J40" s="320"/>
      <c r="K40" s="320"/>
      <c r="L40" s="320"/>
      <c r="M40" s="320"/>
      <c r="N40" s="320"/>
      <c r="O40" s="320"/>
      <c r="P40" s="320"/>
      <c r="Q40" s="320"/>
      <c r="R40" s="320"/>
      <c r="S40" s="320"/>
    </row>
    <row r="41" spans="1:19" s="73" customFormat="1" ht="23.1" customHeight="1" x14ac:dyDescent="0.15">
      <c r="A41" s="329"/>
      <c r="B41" s="336"/>
      <c r="C41" s="308" t="s">
        <v>151</v>
      </c>
      <c r="D41" s="84"/>
      <c r="E41" s="72" t="s">
        <v>102</v>
      </c>
      <c r="F41" s="72"/>
      <c r="G41" s="72" t="s">
        <v>152</v>
      </c>
      <c r="H41" s="320" t="str">
        <f>IF(D41=0,"",DBCS(D41))</f>
        <v/>
      </c>
      <c r="I41" s="320"/>
      <c r="J41" s="320"/>
      <c r="K41" s="320"/>
      <c r="L41" s="320"/>
      <c r="M41" s="320"/>
      <c r="N41" s="320"/>
      <c r="O41" s="320"/>
      <c r="P41" s="320"/>
      <c r="Q41" s="320"/>
      <c r="R41" s="320"/>
      <c r="S41" s="320"/>
    </row>
    <row r="42" spans="1:19" s="73" customFormat="1" ht="23.1" customHeight="1" x14ac:dyDescent="0.15">
      <c r="A42" s="321">
        <v>9</v>
      </c>
      <c r="B42" s="324" t="s">
        <v>157</v>
      </c>
      <c r="C42" s="72" t="s">
        <v>158</v>
      </c>
      <c r="D42" s="84"/>
      <c r="E42" s="72"/>
      <c r="F42" s="72" t="s">
        <v>159</v>
      </c>
      <c r="G42" s="72"/>
      <c r="H42" s="320" t="str">
        <f>IF(D42=0,"",D42)</f>
        <v/>
      </c>
      <c r="I42" s="320"/>
      <c r="J42" s="320"/>
      <c r="K42" s="320"/>
      <c r="L42" s="320"/>
      <c r="M42" s="320"/>
      <c r="N42" s="320"/>
      <c r="O42" s="320"/>
      <c r="P42" s="320"/>
      <c r="Q42" s="320"/>
      <c r="R42" s="320"/>
      <c r="S42" s="320"/>
    </row>
    <row r="43" spans="1:19" s="73" customFormat="1" ht="23.1" customHeight="1" x14ac:dyDescent="0.15">
      <c r="A43" s="322"/>
      <c r="B43" s="325"/>
      <c r="C43" s="72" t="s">
        <v>160</v>
      </c>
      <c r="D43" s="84"/>
      <c r="E43" s="72"/>
      <c r="F43" s="72" t="s">
        <v>159</v>
      </c>
      <c r="G43" s="72"/>
      <c r="H43" s="320" t="str">
        <f>IF(D43=0,"",D43)</f>
        <v/>
      </c>
      <c r="I43" s="320"/>
      <c r="J43" s="320"/>
      <c r="K43" s="320"/>
      <c r="L43" s="320"/>
      <c r="M43" s="320"/>
      <c r="N43" s="320"/>
      <c r="O43" s="320"/>
      <c r="P43" s="320"/>
      <c r="Q43" s="320"/>
      <c r="R43" s="320"/>
      <c r="S43" s="320"/>
    </row>
    <row r="44" spans="1:19" s="73" customFormat="1" ht="23.1" customHeight="1" x14ac:dyDescent="0.15">
      <c r="A44" s="322"/>
      <c r="B44" s="325"/>
      <c r="C44" s="72" t="s">
        <v>161</v>
      </c>
      <c r="D44" s="84"/>
      <c r="E44" s="72" t="s">
        <v>162</v>
      </c>
      <c r="F44" s="72" t="s">
        <v>163</v>
      </c>
      <c r="G44" s="87">
        <v>1234</v>
      </c>
      <c r="H44" s="320" t="str">
        <f>IF(D44=0,"",ASC(D44))</f>
        <v/>
      </c>
      <c r="I44" s="320"/>
      <c r="J44" s="320"/>
      <c r="K44" s="320"/>
      <c r="L44" s="320"/>
      <c r="M44" s="320"/>
      <c r="N44" s="320"/>
      <c r="O44" s="320"/>
      <c r="P44" s="320"/>
      <c r="Q44" s="320"/>
      <c r="R44" s="320"/>
      <c r="S44" s="320"/>
    </row>
    <row r="45" spans="1:19" s="73" customFormat="1" ht="23.1" customHeight="1" x14ac:dyDescent="0.15">
      <c r="A45" s="322"/>
      <c r="B45" s="325"/>
      <c r="C45" s="72" t="s">
        <v>164</v>
      </c>
      <c r="D45" s="84"/>
      <c r="E45" s="72" t="s">
        <v>165</v>
      </c>
      <c r="F45" s="72" t="s">
        <v>166</v>
      </c>
      <c r="G45" s="92" t="s">
        <v>167</v>
      </c>
      <c r="H45" s="337" t="str">
        <f>IF(D45=0,"",DATEVALUE(D45))</f>
        <v/>
      </c>
      <c r="I45" s="337"/>
      <c r="J45" s="337"/>
      <c r="K45" s="337"/>
      <c r="L45" s="337"/>
      <c r="M45" s="337"/>
      <c r="N45" s="337"/>
      <c r="O45" s="337"/>
      <c r="P45" s="337"/>
      <c r="Q45" s="337"/>
      <c r="R45" s="337"/>
      <c r="S45" s="337"/>
    </row>
    <row r="46" spans="1:19" s="73" customFormat="1" ht="23.1" customHeight="1" x14ac:dyDescent="0.15">
      <c r="A46" s="323"/>
      <c r="B46" s="326"/>
      <c r="C46" s="72" t="s">
        <v>168</v>
      </c>
      <c r="D46" s="84"/>
      <c r="E46" s="72" t="s">
        <v>99</v>
      </c>
      <c r="F46" s="72"/>
      <c r="G46" s="72"/>
      <c r="H46" s="320" t="str">
        <f t="shared" ref="H46:H51" si="1">IF(D46=0,"",DBCS(D46))</f>
        <v/>
      </c>
      <c r="I46" s="320"/>
      <c r="J46" s="320"/>
      <c r="K46" s="320"/>
      <c r="L46" s="320"/>
      <c r="M46" s="320"/>
      <c r="N46" s="320"/>
      <c r="O46" s="320"/>
      <c r="P46" s="320"/>
      <c r="Q46" s="320"/>
      <c r="R46" s="320"/>
      <c r="S46" s="320"/>
    </row>
    <row r="47" spans="1:19" s="73" customFormat="1" ht="23.1" customHeight="1" x14ac:dyDescent="0.15">
      <c r="A47" s="321">
        <v>10</v>
      </c>
      <c r="B47" s="331" t="s">
        <v>169</v>
      </c>
      <c r="C47" s="72" t="s">
        <v>170</v>
      </c>
      <c r="D47" s="120"/>
      <c r="E47" s="72" t="s">
        <v>171</v>
      </c>
      <c r="F47" s="263" t="s">
        <v>172</v>
      </c>
      <c r="G47" s="72"/>
      <c r="H47" s="320" t="str">
        <f>IF(D47=0,"",ASC(D47))</f>
        <v/>
      </c>
      <c r="I47" s="320"/>
      <c r="J47" s="320"/>
      <c r="K47" s="320"/>
      <c r="L47" s="320"/>
      <c r="M47" s="320"/>
      <c r="N47" s="320"/>
      <c r="O47" s="320"/>
      <c r="P47" s="320"/>
      <c r="Q47" s="320"/>
      <c r="R47" s="320"/>
      <c r="S47" s="320"/>
    </row>
    <row r="48" spans="1:19" s="73" customFormat="1" ht="23.1" customHeight="1" x14ac:dyDescent="0.15">
      <c r="A48" s="322"/>
      <c r="B48" s="332"/>
      <c r="C48" s="72" t="s">
        <v>173</v>
      </c>
      <c r="D48" s="120"/>
      <c r="E48" s="72" t="s">
        <v>171</v>
      </c>
      <c r="F48" s="263" t="s">
        <v>172</v>
      </c>
      <c r="G48" s="72"/>
      <c r="H48" s="320" t="str">
        <f>IF(D48=0,"",ASC(D48))</f>
        <v/>
      </c>
      <c r="I48" s="320"/>
      <c r="J48" s="320"/>
      <c r="K48" s="320"/>
      <c r="L48" s="320"/>
      <c r="M48" s="320"/>
      <c r="N48" s="320"/>
      <c r="O48" s="320"/>
      <c r="P48" s="320"/>
      <c r="Q48" s="320"/>
      <c r="R48" s="320"/>
      <c r="S48" s="320"/>
    </row>
    <row r="49" spans="1:19" s="73" customFormat="1" ht="23.1" customHeight="1" x14ac:dyDescent="0.15">
      <c r="A49" s="323"/>
      <c r="B49" s="333"/>
      <c r="C49" s="72" t="s">
        <v>174</v>
      </c>
      <c r="D49" s="120"/>
      <c r="E49" s="72" t="s">
        <v>171</v>
      </c>
      <c r="F49" s="263" t="s">
        <v>172</v>
      </c>
      <c r="G49" s="72"/>
      <c r="H49" s="320" t="str">
        <f>IF(D49=0,"",ASC(D49))</f>
        <v/>
      </c>
      <c r="I49" s="320"/>
      <c r="J49" s="320"/>
      <c r="K49" s="320"/>
      <c r="L49" s="320"/>
      <c r="M49" s="320"/>
      <c r="N49" s="320"/>
      <c r="O49" s="320"/>
      <c r="P49" s="320"/>
      <c r="Q49" s="320"/>
      <c r="R49" s="320"/>
      <c r="S49" s="320"/>
    </row>
    <row r="50" spans="1:19" s="73" customFormat="1" ht="23.1" customHeight="1" x14ac:dyDescent="0.15">
      <c r="A50" s="321">
        <v>11</v>
      </c>
      <c r="B50" s="324" t="s">
        <v>175</v>
      </c>
      <c r="C50" s="71" t="s">
        <v>176</v>
      </c>
      <c r="D50" s="84"/>
      <c r="E50" s="72" t="s">
        <v>102</v>
      </c>
      <c r="F50" s="72" t="s">
        <v>177</v>
      </c>
      <c r="G50" s="72"/>
      <c r="H50" s="320" t="str">
        <f t="shared" si="1"/>
        <v/>
      </c>
      <c r="I50" s="320"/>
      <c r="J50" s="320"/>
      <c r="K50" s="320"/>
      <c r="L50" s="320"/>
      <c r="M50" s="320"/>
      <c r="N50" s="320"/>
      <c r="O50" s="320"/>
      <c r="P50" s="320"/>
      <c r="Q50" s="320"/>
      <c r="R50" s="320"/>
      <c r="S50" s="320"/>
    </row>
    <row r="51" spans="1:19" s="73" customFormat="1" ht="23.1" customHeight="1" x14ac:dyDescent="0.15">
      <c r="A51" s="322"/>
      <c r="B51" s="325"/>
      <c r="C51" s="72" t="s">
        <v>178</v>
      </c>
      <c r="D51" s="84"/>
      <c r="E51" s="72" t="s">
        <v>102</v>
      </c>
      <c r="F51" s="72" t="s">
        <v>179</v>
      </c>
      <c r="G51" s="72" t="s">
        <v>180</v>
      </c>
      <c r="H51" s="320" t="str">
        <f t="shared" si="1"/>
        <v/>
      </c>
      <c r="I51" s="320"/>
      <c r="J51" s="320"/>
      <c r="K51" s="320"/>
      <c r="L51" s="320"/>
      <c r="M51" s="320"/>
      <c r="N51" s="320"/>
      <c r="O51" s="320"/>
      <c r="P51" s="320"/>
      <c r="Q51" s="320"/>
      <c r="R51" s="320"/>
      <c r="S51" s="320"/>
    </row>
    <row r="52" spans="1:19" s="73" customFormat="1" ht="23.1" customHeight="1" x14ac:dyDescent="0.15">
      <c r="A52" s="323"/>
      <c r="B52" s="326"/>
      <c r="C52" s="72" t="s">
        <v>181</v>
      </c>
      <c r="D52" s="84"/>
      <c r="E52" s="72"/>
      <c r="F52" s="72" t="s">
        <v>159</v>
      </c>
      <c r="G52" s="72"/>
      <c r="H52" s="320" t="str">
        <f>IF(D52=0,"",D52)</f>
        <v/>
      </c>
      <c r="I52" s="320"/>
      <c r="J52" s="320"/>
      <c r="K52" s="320"/>
      <c r="L52" s="320"/>
      <c r="M52" s="320"/>
      <c r="N52" s="320"/>
      <c r="O52" s="320"/>
      <c r="P52" s="320"/>
      <c r="Q52" s="320"/>
      <c r="R52" s="320"/>
      <c r="S52" s="320"/>
    </row>
    <row r="53" spans="1:19" s="73" customFormat="1" ht="21" customHeight="1" x14ac:dyDescent="0.15">
      <c r="A53" s="123"/>
      <c r="B53" s="75"/>
      <c r="C53" s="76"/>
      <c r="D53" s="77"/>
      <c r="E53" s="77"/>
      <c r="F53" s="76"/>
      <c r="J53" s="82"/>
    </row>
    <row r="54" spans="1:19" s="73" customFormat="1" ht="14.4" x14ac:dyDescent="0.2">
      <c r="A54" s="74"/>
      <c r="B54" s="107" t="s">
        <v>182</v>
      </c>
      <c r="C54" s="69"/>
      <c r="D54" s="77"/>
      <c r="E54" s="68"/>
      <c r="F54" s="69"/>
      <c r="G54" s="69"/>
      <c r="H54" s="69"/>
      <c r="I54" s="69"/>
      <c r="J54" s="82"/>
    </row>
    <row r="55" spans="1:19" ht="14.4" x14ac:dyDescent="0.2">
      <c r="B55" s="107" t="s">
        <v>45</v>
      </c>
    </row>
  </sheetData>
  <sheetProtection selectLockedCells="1" selectUnlockedCells="1"/>
  <mergeCells count="61">
    <mergeCell ref="E3:F3"/>
    <mergeCell ref="F15:F16"/>
    <mergeCell ref="H25:S25"/>
    <mergeCell ref="H26:S26"/>
    <mergeCell ref="H15:S15"/>
    <mergeCell ref="H16:S16"/>
    <mergeCell ref="H19:S19"/>
    <mergeCell ref="H20:S20"/>
    <mergeCell ref="H3:S3"/>
    <mergeCell ref="H4:S4"/>
    <mergeCell ref="H5:S5"/>
    <mergeCell ref="H7:S7"/>
    <mergeCell ref="H21:S21"/>
    <mergeCell ref="F25:F26"/>
    <mergeCell ref="A13:A23"/>
    <mergeCell ref="A24:A26"/>
    <mergeCell ref="H8:S8"/>
    <mergeCell ref="H9:S9"/>
    <mergeCell ref="H10:S10"/>
    <mergeCell ref="H11:S11"/>
    <mergeCell ref="H12:S12"/>
    <mergeCell ref="H14:S14"/>
    <mergeCell ref="H22:S22"/>
    <mergeCell ref="H23:S23"/>
    <mergeCell ref="A6:A8"/>
    <mergeCell ref="B6:B8"/>
    <mergeCell ref="A9:A12"/>
    <mergeCell ref="B9:B12"/>
    <mergeCell ref="B24:B26"/>
    <mergeCell ref="B13:B23"/>
    <mergeCell ref="H50:S50"/>
    <mergeCell ref="H51:S51"/>
    <mergeCell ref="H52:S52"/>
    <mergeCell ref="H44:S44"/>
    <mergeCell ref="H45:S45"/>
    <mergeCell ref="H46:S46"/>
    <mergeCell ref="H47:S47"/>
    <mergeCell ref="H48:S48"/>
    <mergeCell ref="H49:S49"/>
    <mergeCell ref="A42:A46"/>
    <mergeCell ref="A50:A52"/>
    <mergeCell ref="B42:B46"/>
    <mergeCell ref="A47:A49"/>
    <mergeCell ref="A27:A33"/>
    <mergeCell ref="A34:A41"/>
    <mergeCell ref="B50:B52"/>
    <mergeCell ref="B27:B33"/>
    <mergeCell ref="B47:B49"/>
    <mergeCell ref="B34:B41"/>
    <mergeCell ref="H28:S28"/>
    <mergeCell ref="H29:S29"/>
    <mergeCell ref="H42:S42"/>
    <mergeCell ref="H43:S43"/>
    <mergeCell ref="H40:S40"/>
    <mergeCell ref="H41:S41"/>
    <mergeCell ref="H33:S33"/>
    <mergeCell ref="H37:S37"/>
    <mergeCell ref="H38:S38"/>
    <mergeCell ref="H30:S30"/>
    <mergeCell ref="H32:S32"/>
    <mergeCell ref="H36:S36"/>
  </mergeCells>
  <phoneticPr fontId="2"/>
  <dataValidations xWindow="864" yWindow="381" count="24">
    <dataValidation type="textLength" imeMode="hiragana" allowBlank="1" showInputMessage="1" showErrorMessage="1" errorTitle="文字数制限" error="入力は２０文字以内です" sqref="D46 D7 D15 D25" xr:uid="{00000000-0002-0000-0300-000000000000}">
      <formula1>0</formula1>
      <formula2>20</formula2>
    </dataValidation>
    <dataValidation imeMode="off" allowBlank="1" showInputMessage="1" showErrorMessage="1" sqref="D22" xr:uid="{00000000-0002-0000-0300-000001000000}"/>
    <dataValidation imeMode="disabled" allowBlank="1" showInputMessage="1" showErrorMessage="1" promptTitle="単位：百万円" prompt="百万円未満は切捨てて入力して下さい_x000a_" sqref="D23" xr:uid="{00000000-0002-0000-0300-000002000000}"/>
    <dataValidation imeMode="fullKatakana" allowBlank="1" showInputMessage="1" showErrorMessage="1" sqref="D40 D10 D12 D14 D32" xr:uid="{00000000-0002-0000-0300-000003000000}"/>
    <dataValidation type="textLength" imeMode="halfAlpha" allowBlank="1" showInputMessage="1" showErrorMessage="1" errorTitle="文字数制限" error="入力は７桁以内です" sqref="D39" xr:uid="{00000000-0002-0000-0300-000004000000}">
      <formula1>0</formula1>
      <formula2>7</formula2>
    </dataValidation>
    <dataValidation type="textLength" imeMode="halfAlpha" allowBlank="1" showInputMessage="1" showErrorMessage="1" errorTitle="文字数制限" error="入力は９桁以内です" sqref="D34" xr:uid="{00000000-0002-0000-0300-000005000000}">
      <formula1>0</formula1>
      <formula2>9</formula2>
    </dataValidation>
    <dataValidation type="textLength" imeMode="halfAlpha" allowBlank="1" showInputMessage="1" showErrorMessage="1" errorTitle="文字数制限" error="入力は１０桁以内です" sqref="D6" xr:uid="{00000000-0002-0000-0300-000006000000}">
      <formula1>0</formula1>
      <formula2>10</formula2>
    </dataValidation>
    <dataValidation imeMode="hiragana" allowBlank="1" showInputMessage="1" showErrorMessage="1" sqref="D36:D37 D28:D29 D16 D8:D9 D26 D11 D33 D41 D50:D51 D20" xr:uid="{00000000-0002-0000-0300-000007000000}"/>
    <dataValidation imeMode="off" allowBlank="1" showInputMessage="1" showErrorMessage="1" promptTitle="入力時の注意" prompt="スラッシュ「/」を入れた形式で入力してください_x000a_（YYYY/MM/DD）" sqref="D45" xr:uid="{00000000-0002-0000-0300-000008000000}"/>
    <dataValidation type="textLength" imeMode="halfAlpha" allowBlank="1" showInputMessage="1" showErrorMessage="1" errorTitle="文字数制限" error="入力は３文字です" promptTitle="業種コード設定" prompt="「業種コード」表より指定ができます。_x000a__x000a_該当がない場合は選択不要です。" sqref="D47:D49" xr:uid="{00000000-0002-0000-0300-000009000000}">
      <formula1>3</formula1>
      <formula2>3</formula2>
    </dataValidation>
    <dataValidation type="textLength" imeMode="off" allowBlank="1" showInputMessage="1" showErrorMessage="1" errorTitle="文字数制限" error="入力は８文字以内です" promptTitle="ハイフンを入れて入力" prompt="XXX-XXXX" sqref="D13 D24" xr:uid="{00000000-0002-0000-0300-00000A000000}">
      <formula1>0</formula1>
      <formula2>8</formula2>
    </dataValidation>
    <dataValidation type="textLength" imeMode="off" allowBlank="1" showInputMessage="1" showErrorMessage="1" errorTitle="文字数制限" error="入力は１２桁以内です" promptTitle="ハイフンを入れて入力" prompt="XX-XXXX-XXXX　等" sqref="D17:D18" xr:uid="{00000000-0002-0000-0300-00000B000000}">
      <formula1>0</formula1>
      <formula2>12</formula2>
    </dataValidation>
    <dataValidation type="list" allowBlank="1" showInputMessage="1" showErrorMessage="1" promptTitle="プルダウン" prompt="右の「▼」をクリックして、一覧より選択して下さい_x000a__x000a_新規登録_x000a_変更登録_x000a__x000a_※変更の場合でも入力できる全ての項目を入力して下さい_x000a_" sqref="D5" xr:uid="{00000000-0002-0000-0300-00000C000000}">
      <formula1>種別_登録種別</formula1>
    </dataValidation>
    <dataValidation type="list" allowBlank="1" showInputMessage="1" showErrorMessage="1" promptTitle="プルダウン" prompt="右の「▼」をクリックして、一覧より選択して下さい_x000a_東北_x000a_首都圏(土木）_x000a_首都圏(建築）_x000a_名古屋_x000a_大阪_x000a_九州_x000a_本社_x000a_国際" sqref="D4" xr:uid="{00000000-0002-0000-0300-00000D000000}">
      <formula1>支店_取引支店</formula1>
    </dataValidation>
    <dataValidation type="list" allowBlank="1" showInputMessage="1" showErrorMessage="1" promptTitle="プルダウン" prompt="右の「▼」をクリックして、一覧より選択して下さい_x000a__x000a_普通_x000a_当座" sqref="D38 D30" xr:uid="{00000000-0002-0000-0300-00000E000000}">
      <formula1>振込指定銀行_預金種別</formula1>
    </dataValidation>
    <dataValidation type="list" allowBlank="1" showInputMessage="1" showErrorMessage="1" promptTitle="プルダウン" prompt="右の「▼」をクリックして、一覧より選択して下さい_x000a__x000a_大臣_x000a_知事" sqref="D43" xr:uid="{00000000-0002-0000-0300-00000F000000}">
      <formula1>建設業許可_許可種別区分</formula1>
    </dataValidation>
    <dataValidation type="list" allowBlank="1" showInputMessage="1" showErrorMessage="1" promptTitle="プルダウン" prompt="右の「▼」をクリックして、一覧より選択して下さい_x000a__x000a_なし_x000a_特定建設業許可_x000a_一般建設業許可_x000a_特定一般両許可_x000a_" sqref="D42" xr:uid="{00000000-0002-0000-0300-000010000000}">
      <formula1>建設業許可_許可区分</formula1>
    </dataValidation>
    <dataValidation type="list" allowBlank="1" showInputMessage="1" showErrorMessage="1" promptTitle="プルダウン" prompt="右の「▼」をクリックして、一覧より選択して下さい。_x000a__x000a_材料のみ_x000a_工事のみ_x000a_材工共" sqref="D52" xr:uid="{00000000-0002-0000-0300-000011000000}">
      <formula1>取引情報_材工区分</formula1>
    </dataValidation>
    <dataValidation type="textLength" imeMode="halfAlpha" allowBlank="1" showInputMessage="1" showErrorMessage="1" errorTitle="文字数制限" error="入力は７桁以内です" promptTitle="7桁入力" prompt="銀行コード（4桁）_x000a_　　　　+_x000a_支店コード（3桁）" sqref="D35" xr:uid="{00000000-0002-0000-0300-000014000000}">
      <formula1>0</formula1>
      <formula2>7</formula2>
    </dataValidation>
    <dataValidation imeMode="halfAlpha" allowBlank="1" showInputMessage="1" showErrorMessage="1" promptTitle="番号のみ入力" prompt="第○○○○号の○○○○部分の数値のみ入力" sqref="D44" xr:uid="{00000000-0002-0000-0300-000016000000}"/>
    <dataValidation imeMode="hiragana" allowBlank="1" showInputMessage="1" showErrorMessage="1" promptTitle="担当部署・担当者名について" prompt="入力いただいた部署・担当者宛てに取引先コード設定通知書を送付させていただきます。_x000a_また、本書類の入力について不備があった際にご連絡させていただきます。" sqref="D19" xr:uid="{00000000-0002-0000-0300-00001B000000}"/>
    <dataValidation type="textLength" imeMode="halfAlpha" allowBlank="1" showInputMessage="1" showErrorMessage="1" errorTitle="文字数制限" error="入力は７桁以内です" promptTitle="7桁で入力　　　　　　　　　　　　　　　　　　" prompt="銀行コード（4桁）_x000a_        +_x000a_支店コード（3桁）" sqref="D27" xr:uid="{00000000-0002-0000-0300-00001C000000}">
      <formula1>0</formula1>
      <formula2>7</formula2>
    </dataValidation>
    <dataValidation type="textLength" imeMode="halfAlpha" allowBlank="1" showInputMessage="1" showErrorMessage="1" errorTitle="文字数制限" error="入力は７桁以内です" promptTitle="7" sqref="D31" xr:uid="{00000000-0002-0000-0300-00001D000000}">
      <formula1>0</formula1>
      <formula2>7</formula2>
    </dataValidation>
    <dataValidation type="textLength" imeMode="hiragana" operator="lessThanOrEqual" allowBlank="1" showInputMessage="1" showErrorMessage="1" sqref="D21" xr:uid="{00000000-0002-0000-0300-00001F000000}">
      <formula1>14</formula1>
    </dataValidation>
  </dataValidations>
  <hyperlinks>
    <hyperlink ref="B55" location="メニュー!A1" display="メニューに戻る" xr:uid="{00000000-0004-0000-0300-000000000000}"/>
    <hyperlink ref="B54" location="取引先登録票印刷!A1" display="取引先登録票印刷に戻る" xr:uid="{00000000-0004-0000-0300-000001000000}"/>
    <hyperlink ref="F47:F49" location="業種コード!A1" display="&gt;&gt; 「業種コード」シートに進む" xr:uid="{00000000-0004-0000-0300-000002000000}"/>
  </hyperlinks>
  <printOptions horizontalCentered="1" headings="1"/>
  <pageMargins left="0.43307086614173229" right="0.15748031496062992" top="0.98425196850393704" bottom="0.43307086614173229" header="0.70866141732283472" footer="0.15748031496062992"/>
  <pageSetup paperSize="9" scale="34" orientation="landscape" r:id="rId1"/>
  <headerFooter alignWithMargins="0"/>
  <ignoredErrors>
    <ignoredError sqref="H11 H3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F85"/>
  <sheetViews>
    <sheetView showGridLines="0" workbookViewId="0">
      <selection activeCell="F13" sqref="F13"/>
    </sheetView>
  </sheetViews>
  <sheetFormatPr defaultColWidth="10.33203125" defaultRowHeight="13.2" x14ac:dyDescent="0.2"/>
  <cols>
    <col min="1" max="1" width="0.109375" style="1" customWidth="1"/>
    <col min="2" max="3" width="10.33203125" style="1" customWidth="1"/>
    <col min="4" max="4" width="10.88671875" style="1" customWidth="1"/>
    <col min="5" max="5" width="24.6640625" style="1" customWidth="1"/>
    <col min="6" max="6" width="66.109375" style="1" customWidth="1"/>
    <col min="7" max="16384" width="10.33203125" style="1"/>
  </cols>
  <sheetData>
    <row r="1" spans="3:6" ht="0.75" customHeight="1" x14ac:dyDescent="0.2"/>
    <row r="3" spans="3:6" ht="6.75" customHeight="1" x14ac:dyDescent="0.2"/>
    <row r="4" spans="3:6" x14ac:dyDescent="0.2">
      <c r="C4" s="108" t="s">
        <v>183</v>
      </c>
      <c r="D4" s="106" t="s">
        <v>184</v>
      </c>
    </row>
    <row r="5" spans="3:6" ht="10.5" customHeight="1" x14ac:dyDescent="0.2">
      <c r="D5" s="46"/>
      <c r="F5" s="106"/>
    </row>
    <row r="6" spans="3:6" ht="16.2" x14ac:dyDescent="0.2">
      <c r="C6" s="109" t="s">
        <v>185</v>
      </c>
    </row>
    <row r="7" spans="3:6" x14ac:dyDescent="0.2">
      <c r="C7" s="1" t="s">
        <v>186</v>
      </c>
    </row>
    <row r="8" spans="3:6" ht="6" customHeight="1" x14ac:dyDescent="0.2"/>
    <row r="9" spans="3:6" x14ac:dyDescent="0.2">
      <c r="C9" s="93"/>
      <c r="D9" s="1" t="s">
        <v>187</v>
      </c>
    </row>
    <row r="10" spans="3:6" ht="6" customHeight="1" x14ac:dyDescent="0.2"/>
    <row r="11" spans="3:6" ht="13.8" thickBot="1" x14ac:dyDescent="0.25">
      <c r="D11" s="2" t="s">
        <v>188</v>
      </c>
    </row>
    <row r="12" spans="3:6" ht="14.4" thickTop="1" thickBot="1" x14ac:dyDescent="0.25">
      <c r="C12" s="95" t="s">
        <v>189</v>
      </c>
      <c r="D12" s="80" t="s">
        <v>190</v>
      </c>
      <c r="E12" s="4" t="s">
        <v>191</v>
      </c>
      <c r="F12" s="5" t="s">
        <v>192</v>
      </c>
    </row>
    <row r="13" spans="3:6" x14ac:dyDescent="0.2">
      <c r="C13" s="96"/>
      <c r="D13" s="133">
        <v>204</v>
      </c>
      <c r="E13" s="6" t="s">
        <v>193</v>
      </c>
      <c r="F13" s="7" t="s">
        <v>194</v>
      </c>
    </row>
    <row r="14" spans="3:6" x14ac:dyDescent="0.2">
      <c r="C14" s="96"/>
      <c r="D14" s="134">
        <v>205</v>
      </c>
      <c r="E14" s="8" t="s">
        <v>195</v>
      </c>
      <c r="F14" s="9" t="s">
        <v>196</v>
      </c>
    </row>
    <row r="15" spans="3:6" x14ac:dyDescent="0.2">
      <c r="C15" s="96"/>
      <c r="D15" s="135">
        <v>206</v>
      </c>
      <c r="E15" s="10" t="s">
        <v>197</v>
      </c>
      <c r="F15" s="11"/>
    </row>
    <row r="16" spans="3:6" x14ac:dyDescent="0.2">
      <c r="C16" s="96"/>
      <c r="D16" s="135">
        <v>207</v>
      </c>
      <c r="E16" s="10" t="s">
        <v>198</v>
      </c>
      <c r="F16" s="11" t="s">
        <v>199</v>
      </c>
    </row>
    <row r="17" spans="3:6" x14ac:dyDescent="0.2">
      <c r="C17" s="96"/>
      <c r="D17" s="135">
        <v>208</v>
      </c>
      <c r="E17" s="10" t="s">
        <v>200</v>
      </c>
      <c r="F17" s="12" t="s">
        <v>201</v>
      </c>
    </row>
    <row r="18" spans="3:6" x14ac:dyDescent="0.2">
      <c r="C18" s="96" t="s">
        <v>388</v>
      </c>
      <c r="D18" s="134">
        <v>209</v>
      </c>
      <c r="E18" s="8" t="s">
        <v>202</v>
      </c>
      <c r="F18" s="13" t="s">
        <v>203</v>
      </c>
    </row>
    <row r="19" spans="3:6" x14ac:dyDescent="0.2">
      <c r="C19" s="96"/>
      <c r="D19" s="135">
        <v>210</v>
      </c>
      <c r="E19" s="10" t="s">
        <v>204</v>
      </c>
      <c r="F19" s="11" t="s">
        <v>205</v>
      </c>
    </row>
    <row r="20" spans="3:6" x14ac:dyDescent="0.2">
      <c r="C20" s="96"/>
      <c r="D20" s="133">
        <v>211</v>
      </c>
      <c r="E20" s="6" t="s">
        <v>206</v>
      </c>
      <c r="F20" s="14" t="s">
        <v>207</v>
      </c>
    </row>
    <row r="21" spans="3:6" x14ac:dyDescent="0.2">
      <c r="C21" s="96"/>
      <c r="D21" s="133">
        <v>212</v>
      </c>
      <c r="E21" s="6" t="s">
        <v>208</v>
      </c>
      <c r="F21" s="15" t="s">
        <v>209</v>
      </c>
    </row>
    <row r="22" spans="3:6" x14ac:dyDescent="0.2">
      <c r="C22" s="96"/>
      <c r="D22" s="133">
        <v>213</v>
      </c>
      <c r="E22" s="6" t="s">
        <v>210</v>
      </c>
      <c r="F22" s="16"/>
    </row>
    <row r="23" spans="3:6" x14ac:dyDescent="0.2">
      <c r="C23" s="96"/>
      <c r="D23" s="133">
        <v>214</v>
      </c>
      <c r="E23" s="6" t="s">
        <v>211</v>
      </c>
      <c r="F23" s="17" t="s">
        <v>212</v>
      </c>
    </row>
    <row r="24" spans="3:6" x14ac:dyDescent="0.2">
      <c r="C24" s="96"/>
      <c r="D24" s="134">
        <v>215</v>
      </c>
      <c r="E24" s="8" t="s">
        <v>213</v>
      </c>
      <c r="F24" s="9"/>
    </row>
    <row r="25" spans="3:6" x14ac:dyDescent="0.2">
      <c r="C25" s="96"/>
      <c r="D25" s="135">
        <v>216</v>
      </c>
      <c r="E25" s="10" t="s">
        <v>214</v>
      </c>
      <c r="F25" s="11" t="s">
        <v>215</v>
      </c>
    </row>
    <row r="26" spans="3:6" x14ac:dyDescent="0.2">
      <c r="C26" s="96"/>
      <c r="D26" s="136">
        <v>217</v>
      </c>
      <c r="E26" s="18" t="s">
        <v>216</v>
      </c>
      <c r="F26" s="11"/>
    </row>
    <row r="27" spans="3:6" x14ac:dyDescent="0.2">
      <c r="C27" s="96"/>
      <c r="D27" s="135">
        <v>218</v>
      </c>
      <c r="E27" s="10" t="s">
        <v>217</v>
      </c>
      <c r="F27" s="11"/>
    </row>
    <row r="28" spans="3:6" x14ac:dyDescent="0.2">
      <c r="C28" s="96"/>
      <c r="D28" s="136">
        <v>219</v>
      </c>
      <c r="E28" s="18" t="s">
        <v>218</v>
      </c>
      <c r="F28" s="9" t="s">
        <v>219</v>
      </c>
    </row>
    <row r="29" spans="3:6" x14ac:dyDescent="0.2">
      <c r="C29" s="96"/>
      <c r="D29" s="137">
        <v>220</v>
      </c>
      <c r="E29" s="19" t="s">
        <v>220</v>
      </c>
      <c r="F29" s="20" t="s">
        <v>221</v>
      </c>
    </row>
    <row r="30" spans="3:6" x14ac:dyDescent="0.2">
      <c r="C30" s="96"/>
      <c r="D30" s="135">
        <v>221</v>
      </c>
      <c r="E30" s="10" t="s">
        <v>222</v>
      </c>
      <c r="F30" s="11" t="s">
        <v>223</v>
      </c>
    </row>
    <row r="31" spans="3:6" x14ac:dyDescent="0.2">
      <c r="C31" s="96"/>
      <c r="D31" s="135">
        <v>222</v>
      </c>
      <c r="E31" s="10" t="s">
        <v>224</v>
      </c>
      <c r="F31" s="11" t="s">
        <v>223</v>
      </c>
    </row>
    <row r="32" spans="3:6" x14ac:dyDescent="0.2">
      <c r="C32" s="96"/>
      <c r="D32" s="133">
        <v>223</v>
      </c>
      <c r="E32" s="6" t="s">
        <v>225</v>
      </c>
      <c r="F32" s="21" t="s">
        <v>226</v>
      </c>
    </row>
    <row r="33" spans="3:6" ht="13.5" customHeight="1" x14ac:dyDescent="0.2">
      <c r="C33" s="96"/>
      <c r="D33" s="134">
        <v>224</v>
      </c>
      <c r="E33" s="8" t="s">
        <v>227</v>
      </c>
      <c r="F33" s="9" t="s">
        <v>228</v>
      </c>
    </row>
    <row r="34" spans="3:6" x14ac:dyDescent="0.2">
      <c r="C34" s="96"/>
      <c r="D34" s="135">
        <v>225</v>
      </c>
      <c r="E34" s="10" t="s">
        <v>229</v>
      </c>
      <c r="F34" s="11"/>
    </row>
    <row r="35" spans="3:6" x14ac:dyDescent="0.2">
      <c r="C35" s="96"/>
      <c r="D35" s="134">
        <v>226</v>
      </c>
      <c r="E35" s="8" t="s">
        <v>230</v>
      </c>
      <c r="F35" s="22" t="s">
        <v>231</v>
      </c>
    </row>
    <row r="36" spans="3:6" x14ac:dyDescent="0.2">
      <c r="C36" s="96"/>
      <c r="D36" s="135">
        <v>227</v>
      </c>
      <c r="E36" s="10" t="s">
        <v>232</v>
      </c>
      <c r="F36" s="11" t="s">
        <v>223</v>
      </c>
    </row>
    <row r="37" spans="3:6" x14ac:dyDescent="0.2">
      <c r="C37" s="96"/>
      <c r="D37" s="133">
        <v>228</v>
      </c>
      <c r="E37" s="6" t="s">
        <v>233</v>
      </c>
      <c r="F37" s="23" t="s">
        <v>234</v>
      </c>
    </row>
    <row r="38" spans="3:6" x14ac:dyDescent="0.2">
      <c r="C38" s="96"/>
      <c r="D38" s="134">
        <v>229</v>
      </c>
      <c r="E38" s="8" t="s">
        <v>235</v>
      </c>
      <c r="F38" s="9" t="s">
        <v>236</v>
      </c>
    </row>
    <row r="39" spans="3:6" x14ac:dyDescent="0.2">
      <c r="C39" s="96"/>
      <c r="D39" s="134">
        <v>230</v>
      </c>
      <c r="E39" s="8" t="s">
        <v>237</v>
      </c>
      <c r="F39" s="22" t="s">
        <v>238</v>
      </c>
    </row>
    <row r="40" spans="3:6" x14ac:dyDescent="0.2">
      <c r="C40" s="96" t="s">
        <v>389</v>
      </c>
      <c r="D40" s="135">
        <v>231</v>
      </c>
      <c r="E40" s="10" t="s">
        <v>239</v>
      </c>
      <c r="F40" s="14" t="s">
        <v>240</v>
      </c>
    </row>
    <row r="41" spans="3:6" x14ac:dyDescent="0.2">
      <c r="C41" s="96"/>
      <c r="D41" s="133">
        <v>232</v>
      </c>
      <c r="E41" s="6" t="s">
        <v>241</v>
      </c>
      <c r="F41" s="16" t="s">
        <v>242</v>
      </c>
    </row>
    <row r="42" spans="3:6" x14ac:dyDescent="0.2">
      <c r="C42" s="96"/>
      <c r="D42" s="134">
        <v>233</v>
      </c>
      <c r="E42" s="8" t="s">
        <v>243</v>
      </c>
      <c r="F42" s="9" t="s">
        <v>244</v>
      </c>
    </row>
    <row r="43" spans="3:6" x14ac:dyDescent="0.2">
      <c r="C43" s="96"/>
      <c r="D43" s="134">
        <v>234</v>
      </c>
      <c r="E43" s="8" t="s">
        <v>245</v>
      </c>
      <c r="F43" s="9" t="s">
        <v>246</v>
      </c>
    </row>
    <row r="44" spans="3:6" x14ac:dyDescent="0.2">
      <c r="C44" s="96"/>
      <c r="D44" s="135">
        <v>235</v>
      </c>
      <c r="E44" s="10" t="s">
        <v>247</v>
      </c>
      <c r="F44" s="11"/>
    </row>
    <row r="45" spans="3:6" x14ac:dyDescent="0.2">
      <c r="C45" s="96"/>
      <c r="D45" s="135">
        <v>236</v>
      </c>
      <c r="E45" s="10" t="s">
        <v>248</v>
      </c>
      <c r="F45" s="11"/>
    </row>
    <row r="46" spans="3:6" x14ac:dyDescent="0.2">
      <c r="C46" s="96"/>
      <c r="D46" s="135">
        <v>237</v>
      </c>
      <c r="E46" s="10" t="s">
        <v>249</v>
      </c>
      <c r="F46" s="11"/>
    </row>
    <row r="47" spans="3:6" x14ac:dyDescent="0.2">
      <c r="C47" s="96"/>
      <c r="D47" s="134">
        <v>238</v>
      </c>
      <c r="E47" s="8" t="s">
        <v>250</v>
      </c>
      <c r="F47" s="9" t="s">
        <v>251</v>
      </c>
    </row>
    <row r="48" spans="3:6" x14ac:dyDescent="0.2">
      <c r="C48" s="96"/>
      <c r="D48" s="135">
        <v>239</v>
      </c>
      <c r="E48" s="10" t="s">
        <v>252</v>
      </c>
      <c r="F48" s="11"/>
    </row>
    <row r="49" spans="3:6" x14ac:dyDescent="0.2">
      <c r="C49" s="96"/>
      <c r="D49" s="135">
        <v>240</v>
      </c>
      <c r="E49" s="10" t="s">
        <v>253</v>
      </c>
      <c r="F49" s="22" t="s">
        <v>254</v>
      </c>
    </row>
    <row r="50" spans="3:6" x14ac:dyDescent="0.2">
      <c r="C50" s="96" t="s">
        <v>390</v>
      </c>
      <c r="D50" s="135">
        <v>241</v>
      </c>
      <c r="E50" s="10" t="s">
        <v>255</v>
      </c>
      <c r="F50" s="11"/>
    </row>
    <row r="51" spans="3:6" x14ac:dyDescent="0.2">
      <c r="C51" s="96"/>
      <c r="D51" s="135">
        <v>242</v>
      </c>
      <c r="E51" s="10" t="s">
        <v>256</v>
      </c>
      <c r="F51" s="11"/>
    </row>
    <row r="52" spans="3:6" x14ac:dyDescent="0.2">
      <c r="C52" s="96"/>
      <c r="D52" s="135">
        <v>243</v>
      </c>
      <c r="E52" s="10" t="s">
        <v>257</v>
      </c>
      <c r="F52" s="11" t="s">
        <v>258</v>
      </c>
    </row>
    <row r="53" spans="3:6" x14ac:dyDescent="0.2">
      <c r="C53" s="96"/>
      <c r="D53" s="135">
        <v>244</v>
      </c>
      <c r="E53" s="10" t="s">
        <v>259</v>
      </c>
      <c r="F53" s="11" t="s">
        <v>260</v>
      </c>
    </row>
    <row r="54" spans="3:6" ht="13.8" thickBot="1" x14ac:dyDescent="0.25">
      <c r="C54" s="97"/>
      <c r="D54" s="138">
        <v>245</v>
      </c>
      <c r="E54" s="24" t="s">
        <v>261</v>
      </c>
      <c r="F54" s="25"/>
    </row>
    <row r="55" spans="3:6" ht="13.8" thickTop="1" x14ac:dyDescent="0.2">
      <c r="C55" s="96"/>
      <c r="D55" s="139">
        <v>301</v>
      </c>
      <c r="E55" s="26" t="s">
        <v>262</v>
      </c>
      <c r="F55" s="27"/>
    </row>
    <row r="56" spans="3:6" x14ac:dyDescent="0.2">
      <c r="C56" s="96"/>
      <c r="D56" s="140">
        <v>302</v>
      </c>
      <c r="E56" s="28" t="s">
        <v>263</v>
      </c>
      <c r="F56" s="29"/>
    </row>
    <row r="57" spans="3:6" x14ac:dyDescent="0.2">
      <c r="C57" s="96"/>
      <c r="D57" s="140">
        <v>303</v>
      </c>
      <c r="E57" s="28" t="s">
        <v>264</v>
      </c>
      <c r="F57" s="29"/>
    </row>
    <row r="58" spans="3:6" x14ac:dyDescent="0.2">
      <c r="C58" s="96"/>
      <c r="D58" s="140">
        <v>304</v>
      </c>
      <c r="E58" s="28" t="s">
        <v>265</v>
      </c>
      <c r="F58" s="29" t="s">
        <v>266</v>
      </c>
    </row>
    <row r="59" spans="3:6" x14ac:dyDescent="0.2">
      <c r="C59" s="96"/>
      <c r="D59" s="140">
        <v>305</v>
      </c>
      <c r="E59" s="28" t="s">
        <v>267</v>
      </c>
      <c r="F59" s="29" t="s">
        <v>268</v>
      </c>
    </row>
    <row r="60" spans="3:6" ht="13.8" thickBot="1" x14ac:dyDescent="0.25">
      <c r="C60" s="98"/>
      <c r="D60" s="141">
        <v>306</v>
      </c>
      <c r="E60" s="30" t="s">
        <v>269</v>
      </c>
      <c r="F60" s="31" t="s">
        <v>270</v>
      </c>
    </row>
    <row r="61" spans="3:6" ht="13.8" thickTop="1" x14ac:dyDescent="0.2">
      <c r="C61" s="287" t="s">
        <v>271</v>
      </c>
      <c r="D61" s="32"/>
      <c r="E61" s="33"/>
      <c r="F61" s="34"/>
    </row>
    <row r="62" spans="3:6" ht="13.8" thickBot="1" x14ac:dyDescent="0.25">
      <c r="D62" s="2" t="s">
        <v>272</v>
      </c>
      <c r="F62" s="34"/>
    </row>
    <row r="63" spans="3:6" ht="14.4" thickTop="1" thickBot="1" x14ac:dyDescent="0.25">
      <c r="C63" s="95" t="s">
        <v>189</v>
      </c>
      <c r="D63" s="3" t="s">
        <v>190</v>
      </c>
      <c r="E63" s="4" t="s">
        <v>191</v>
      </c>
      <c r="F63" s="5" t="s">
        <v>192</v>
      </c>
    </row>
    <row r="64" spans="3:6" x14ac:dyDescent="0.2">
      <c r="C64" s="96"/>
      <c r="D64" s="142">
        <v>101</v>
      </c>
      <c r="E64" s="35" t="s">
        <v>273</v>
      </c>
      <c r="F64" s="9"/>
    </row>
    <row r="65" spans="3:6" x14ac:dyDescent="0.2">
      <c r="C65" s="96"/>
      <c r="D65" s="143">
        <v>102</v>
      </c>
      <c r="E65" s="36" t="s">
        <v>274</v>
      </c>
      <c r="F65" s="37"/>
    </row>
    <row r="66" spans="3:6" x14ac:dyDescent="0.2">
      <c r="C66" s="96"/>
      <c r="D66" s="144">
        <v>103</v>
      </c>
      <c r="E66" s="38" t="s">
        <v>275</v>
      </c>
      <c r="F66" s="37"/>
    </row>
    <row r="67" spans="3:6" x14ac:dyDescent="0.2">
      <c r="C67" s="96"/>
      <c r="D67" s="144">
        <v>104</v>
      </c>
      <c r="E67" s="36" t="s">
        <v>276</v>
      </c>
      <c r="F67" s="9"/>
    </row>
    <row r="68" spans="3:6" x14ac:dyDescent="0.2">
      <c r="C68" s="96"/>
      <c r="D68" s="144">
        <v>105</v>
      </c>
      <c r="E68" s="36" t="s">
        <v>277</v>
      </c>
      <c r="F68" s="9"/>
    </row>
    <row r="69" spans="3:6" x14ac:dyDescent="0.2">
      <c r="C69" s="96"/>
      <c r="D69" s="144">
        <v>106</v>
      </c>
      <c r="E69" s="36" t="s">
        <v>278</v>
      </c>
      <c r="F69" s="9"/>
    </row>
    <row r="70" spans="3:6" x14ac:dyDescent="0.2">
      <c r="C70" s="96"/>
      <c r="D70" s="144">
        <v>107</v>
      </c>
      <c r="E70" s="36" t="s">
        <v>279</v>
      </c>
      <c r="F70" s="9"/>
    </row>
    <row r="71" spans="3:6" x14ac:dyDescent="0.2">
      <c r="C71" s="96"/>
      <c r="D71" s="144">
        <v>108</v>
      </c>
      <c r="E71" s="36" t="s">
        <v>280</v>
      </c>
      <c r="F71" s="9"/>
    </row>
    <row r="72" spans="3:6" x14ac:dyDescent="0.2">
      <c r="C72" s="96"/>
      <c r="D72" s="144">
        <v>109</v>
      </c>
      <c r="E72" s="36" t="s">
        <v>281</v>
      </c>
      <c r="F72" s="9"/>
    </row>
    <row r="73" spans="3:6" x14ac:dyDescent="0.2">
      <c r="C73" s="96"/>
      <c r="D73" s="144">
        <v>110</v>
      </c>
      <c r="E73" s="36" t="s">
        <v>282</v>
      </c>
      <c r="F73" s="9"/>
    </row>
    <row r="74" spans="3:6" x14ac:dyDescent="0.2">
      <c r="C74" s="96"/>
      <c r="D74" s="144">
        <v>111</v>
      </c>
      <c r="E74" s="36" t="s">
        <v>283</v>
      </c>
      <c r="F74" s="9"/>
    </row>
    <row r="75" spans="3:6" x14ac:dyDescent="0.2">
      <c r="C75" s="96"/>
      <c r="D75" s="143">
        <v>112</v>
      </c>
      <c r="E75" s="36" t="s">
        <v>284</v>
      </c>
      <c r="F75" s="39" t="s">
        <v>285</v>
      </c>
    </row>
    <row r="76" spans="3:6" x14ac:dyDescent="0.2">
      <c r="C76" s="96"/>
      <c r="D76" s="144">
        <v>113</v>
      </c>
      <c r="E76" s="38" t="s">
        <v>286</v>
      </c>
      <c r="F76" s="9" t="s">
        <v>287</v>
      </c>
    </row>
    <row r="77" spans="3:6" x14ac:dyDescent="0.2">
      <c r="C77" s="96"/>
      <c r="D77" s="143">
        <v>114</v>
      </c>
      <c r="E77" s="36" t="s">
        <v>288</v>
      </c>
      <c r="F77" s="9"/>
    </row>
    <row r="78" spans="3:6" x14ac:dyDescent="0.2">
      <c r="C78" s="96"/>
      <c r="D78" s="143">
        <v>115</v>
      </c>
      <c r="E78" s="36" t="s">
        <v>289</v>
      </c>
      <c r="F78" s="9" t="s">
        <v>290</v>
      </c>
    </row>
    <row r="79" spans="3:6" x14ac:dyDescent="0.2">
      <c r="C79" s="96"/>
      <c r="D79" s="143">
        <v>116</v>
      </c>
      <c r="E79" s="36" t="s">
        <v>291</v>
      </c>
      <c r="F79" s="9"/>
    </row>
    <row r="80" spans="3:6" x14ac:dyDescent="0.2">
      <c r="C80" s="96"/>
      <c r="D80" s="145">
        <v>117</v>
      </c>
      <c r="E80" s="40" t="s">
        <v>292</v>
      </c>
      <c r="F80" s="9"/>
    </row>
    <row r="81" spans="1:6" x14ac:dyDescent="0.2">
      <c r="A81" s="124" t="str">
        <f>IF(入力シート!$D47="","業種１","")</f>
        <v>業種１</v>
      </c>
      <c r="C81" s="96"/>
      <c r="D81" s="144">
        <v>118</v>
      </c>
      <c r="E81" s="38" t="s">
        <v>293</v>
      </c>
      <c r="F81" s="9" t="s">
        <v>294</v>
      </c>
    </row>
    <row r="82" spans="1:6" x14ac:dyDescent="0.2">
      <c r="A82" s="124" t="str">
        <f>IF(AND(入力シート!$D47&lt;&gt;"",入力シート!$D48=""),"業種２","")</f>
        <v/>
      </c>
      <c r="C82" s="96"/>
      <c r="D82" s="143">
        <v>119</v>
      </c>
      <c r="E82" s="36" t="s">
        <v>295</v>
      </c>
      <c r="F82" s="9" t="s">
        <v>296</v>
      </c>
    </row>
    <row r="83" spans="1:6" ht="13.8" thickBot="1" x14ac:dyDescent="0.25">
      <c r="A83" s="124" t="str">
        <f>IF(AND(入力シート!$D47&lt;&gt;"",入力シート!$D48&lt;&gt;"",入力シート!$D49=""),"業種３","")</f>
        <v/>
      </c>
      <c r="C83" s="98"/>
      <c r="D83" s="146">
        <v>120</v>
      </c>
      <c r="E83" s="41" t="s">
        <v>297</v>
      </c>
      <c r="F83" s="42" t="s">
        <v>298</v>
      </c>
    </row>
    <row r="84" spans="1:6" ht="13.8" thickTop="1" x14ac:dyDescent="0.2">
      <c r="C84" s="94">
        <f>COUNTA(C64:C83,C13:C60)</f>
        <v>3</v>
      </c>
    </row>
    <row r="85" spans="1:6" x14ac:dyDescent="0.2">
      <c r="C85" s="287" t="s">
        <v>271</v>
      </c>
    </row>
  </sheetData>
  <sheetProtection sheet="1"/>
  <phoneticPr fontId="5"/>
  <conditionalFormatting sqref="C13:C60 C64:C83">
    <cfRule type="expression" dxfId="1" priority="1" stopIfTrue="1">
      <formula>$C$84=0</formula>
    </cfRule>
    <cfRule type="duplicateValues" dxfId="0" priority="2" stopIfTrue="1"/>
  </conditionalFormatting>
  <dataValidations count="2">
    <dataValidation type="list" showInputMessage="1" showErrorMessage="1" promptTitle="プルダウン" prompt="右の「▼」をクリックして、一覧より選択してください" sqref="C13:C60 C64:C83" xr:uid="{00000000-0002-0000-0400-000000000000}">
      <formula1>IF($A$81&lt;&gt;"",$A$81,IF($A$82&lt;&gt;"",$A$82,IF($A$83&lt;&gt;"",$A$83,$B$1)))</formula1>
    </dataValidation>
    <dataValidation type="whole" operator="lessThanOrEqual" allowBlank="1" showInputMessage="1" showErrorMessage="1" sqref="G14" xr:uid="{00000000-0002-0000-0400-000001000000}">
      <formula1>1</formula1>
    </dataValidation>
  </dataValidations>
  <hyperlinks>
    <hyperlink ref="D4" location="入力シート!A1" display="入力シートに戻る" xr:uid="{00000000-0004-0000-0400-000000000000}"/>
  </hyperlinks>
  <pageMargins left="0.95" right="0.25" top="0.56000000000000005" bottom="0.23" header="0.34" footer="0.16"/>
  <pageSetup paperSize="9" scale="7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BF79"/>
  <sheetViews>
    <sheetView showGridLines="0" view="pageBreakPreview" topLeftCell="A39" zoomScale="130" zoomScaleNormal="100" zoomScaleSheetLayoutView="130" workbookViewId="0">
      <selection activeCell="L4" sqref="L4:R5"/>
    </sheetView>
  </sheetViews>
  <sheetFormatPr defaultColWidth="1.6640625" defaultRowHeight="13.2" x14ac:dyDescent="0.15"/>
  <cols>
    <col min="1" max="97" width="2.5546875" style="147" customWidth="1"/>
    <col min="98" max="16384" width="1.6640625" style="147"/>
  </cols>
  <sheetData>
    <row r="1" spans="1:57" ht="24" customHeight="1" x14ac:dyDescent="0.15">
      <c r="AM1" s="617" t="str">
        <f>"    　  　年　　月　　日"</f>
        <v xml:space="preserve">    　  　年　　月　　日</v>
      </c>
      <c r="AN1" s="617"/>
      <c r="AO1" s="617"/>
      <c r="AP1" s="617"/>
      <c r="AQ1" s="617"/>
      <c r="AR1" s="617"/>
      <c r="AS1" s="617"/>
      <c r="AT1" s="617"/>
      <c r="AU1" s="617"/>
      <c r="AV1" s="617"/>
      <c r="AW1" s="617"/>
      <c r="AX1" s="617"/>
      <c r="AY1" s="617"/>
      <c r="BE1" s="148"/>
    </row>
    <row r="2" spans="1:57" ht="9" customHeight="1" x14ac:dyDescent="0.15">
      <c r="B2" s="296"/>
      <c r="C2" s="296"/>
      <c r="D2" s="296"/>
      <c r="E2" s="296"/>
      <c r="F2" s="296"/>
      <c r="G2" s="296"/>
      <c r="H2" s="296"/>
      <c r="I2" s="296"/>
      <c r="J2" s="296"/>
      <c r="K2" s="296"/>
      <c r="L2" s="296"/>
      <c r="M2" s="296"/>
      <c r="N2" s="296"/>
      <c r="O2" s="296"/>
      <c r="P2" s="624" t="s">
        <v>299</v>
      </c>
      <c r="Q2" s="624"/>
      <c r="R2" s="624"/>
      <c r="S2" s="624"/>
      <c r="T2" s="624"/>
      <c r="U2" s="624"/>
      <c r="V2" s="624"/>
      <c r="W2" s="624"/>
      <c r="X2" s="624"/>
      <c r="Y2" s="624"/>
      <c r="Z2" s="624"/>
      <c r="AA2" s="624"/>
      <c r="AB2" s="624"/>
      <c r="AC2" s="624"/>
      <c r="AD2" s="624"/>
      <c r="AE2" s="624"/>
      <c r="AF2" s="624"/>
      <c r="AG2" s="624"/>
      <c r="AH2" s="624"/>
      <c r="AI2" s="624"/>
      <c r="AJ2" s="624"/>
      <c r="AK2" s="624"/>
      <c r="AL2" s="296"/>
      <c r="AM2" s="296"/>
      <c r="AN2" s="296"/>
      <c r="AO2" s="296"/>
      <c r="AP2" s="296"/>
      <c r="AQ2" s="296"/>
      <c r="AR2" s="296"/>
      <c r="AS2" s="296"/>
      <c r="AT2" s="296"/>
      <c r="AU2" s="296"/>
      <c r="AV2" s="296"/>
      <c r="AW2" s="296"/>
      <c r="AX2" s="296"/>
      <c r="AY2" s="296"/>
      <c r="BE2" s="148"/>
    </row>
    <row r="3" spans="1:57" ht="13.5" customHeight="1" x14ac:dyDescent="0.15">
      <c r="A3" s="149"/>
      <c r="B3" s="149"/>
      <c r="C3" s="149"/>
      <c r="D3" s="149"/>
      <c r="E3" s="149"/>
      <c r="F3" s="149"/>
      <c r="G3" s="149"/>
      <c r="H3" s="149"/>
      <c r="I3" s="149"/>
      <c r="J3" s="149"/>
      <c r="K3" s="149"/>
      <c r="L3" s="149"/>
      <c r="M3" s="149"/>
      <c r="N3" s="149"/>
      <c r="O3" s="149"/>
      <c r="P3" s="624"/>
      <c r="Q3" s="624"/>
      <c r="R3" s="624"/>
      <c r="S3" s="624"/>
      <c r="T3" s="624"/>
      <c r="U3" s="624"/>
      <c r="V3" s="624"/>
      <c r="W3" s="624"/>
      <c r="X3" s="624"/>
      <c r="Y3" s="624"/>
      <c r="Z3" s="624"/>
      <c r="AA3" s="624"/>
      <c r="AB3" s="624"/>
      <c r="AC3" s="624"/>
      <c r="AD3" s="624"/>
      <c r="AE3" s="624"/>
      <c r="AF3" s="624"/>
      <c r="AG3" s="624"/>
      <c r="AH3" s="624"/>
      <c r="AI3" s="624"/>
      <c r="AJ3" s="624"/>
      <c r="AK3" s="624"/>
      <c r="AL3" s="149"/>
      <c r="AM3" s="149"/>
      <c r="AN3" s="149"/>
      <c r="AO3" s="150"/>
      <c r="AP3" s="618" t="s">
        <v>300</v>
      </c>
      <c r="AQ3" s="619"/>
      <c r="AR3" s="619"/>
      <c r="AS3" s="619"/>
      <c r="AT3" s="619"/>
      <c r="AU3" s="619"/>
      <c r="AV3" s="619"/>
      <c r="AW3" s="619"/>
      <c r="AX3" s="619"/>
      <c r="AY3" s="620"/>
    </row>
    <row r="4" spans="1:57" ht="14.25" customHeight="1" x14ac:dyDescent="0.15">
      <c r="B4" s="621" t="s">
        <v>301</v>
      </c>
      <c r="C4" s="621"/>
      <c r="D4" s="621"/>
      <c r="E4" s="621"/>
      <c r="F4" s="621"/>
      <c r="G4" s="621"/>
      <c r="H4" s="621"/>
      <c r="I4" s="621"/>
      <c r="J4" s="621"/>
      <c r="K4" s="621"/>
      <c r="L4" s="622" t="str">
        <f>入力シート!H4</f>
        <v/>
      </c>
      <c r="M4" s="622"/>
      <c r="N4" s="622"/>
      <c r="O4" s="622"/>
      <c r="P4" s="622"/>
      <c r="Q4" s="622"/>
      <c r="R4" s="622"/>
      <c r="S4" s="623" t="s">
        <v>302</v>
      </c>
      <c r="T4" s="623"/>
      <c r="U4" s="623"/>
      <c r="V4" s="623"/>
      <c r="W4" s="623"/>
      <c r="X4" s="623"/>
      <c r="AO4" s="151"/>
      <c r="AP4" s="152"/>
      <c r="AQ4" s="153"/>
      <c r="AR4" s="153"/>
      <c r="AS4" s="153"/>
      <c r="AT4" s="153"/>
      <c r="AU4" s="154"/>
      <c r="AV4" s="152"/>
      <c r="AW4" s="153"/>
      <c r="AX4" s="153"/>
      <c r="AY4" s="154"/>
    </row>
    <row r="5" spans="1:57" ht="14.25" customHeight="1" x14ac:dyDescent="0.15">
      <c r="B5" s="621"/>
      <c r="C5" s="621"/>
      <c r="D5" s="621"/>
      <c r="E5" s="621"/>
      <c r="F5" s="621"/>
      <c r="G5" s="621"/>
      <c r="H5" s="621"/>
      <c r="I5" s="621"/>
      <c r="J5" s="621"/>
      <c r="K5" s="621"/>
      <c r="L5" s="622"/>
      <c r="M5" s="622"/>
      <c r="N5" s="622"/>
      <c r="O5" s="622"/>
      <c r="P5" s="622"/>
      <c r="Q5" s="622"/>
      <c r="R5" s="622"/>
      <c r="S5" s="623"/>
      <c r="T5" s="623"/>
      <c r="U5" s="623"/>
      <c r="V5" s="623"/>
      <c r="W5" s="623"/>
      <c r="X5" s="623"/>
      <c r="Z5" s="151"/>
      <c r="AP5" s="155"/>
      <c r="AQ5" s="156"/>
      <c r="AR5" s="156"/>
      <c r="AS5" s="156"/>
      <c r="AT5" s="156"/>
      <c r="AU5" s="157"/>
      <c r="AV5" s="155"/>
      <c r="AW5" s="156"/>
      <c r="AX5" s="156"/>
      <c r="AY5" s="157"/>
    </row>
    <row r="6" spans="1:57" ht="14.25" customHeight="1" x14ac:dyDescent="0.15">
      <c r="B6" s="158" t="s">
        <v>303</v>
      </c>
      <c r="D6" s="159"/>
      <c r="E6" s="159"/>
      <c r="F6" s="159"/>
      <c r="G6" s="159"/>
      <c r="H6" s="159"/>
      <c r="I6" s="159"/>
      <c r="J6" s="159"/>
      <c r="K6" s="159"/>
      <c r="L6" s="159"/>
      <c r="M6" s="159"/>
      <c r="N6" s="159"/>
      <c r="O6" s="159"/>
      <c r="P6" s="159"/>
      <c r="Q6" s="159"/>
      <c r="R6" s="159"/>
      <c r="S6" s="159"/>
      <c r="T6" s="159"/>
      <c r="U6" s="159"/>
      <c r="Z6" s="151"/>
      <c r="AP6" s="160"/>
      <c r="AQ6" s="160"/>
      <c r="AR6" s="160"/>
      <c r="AS6" s="160"/>
      <c r="AT6" s="160"/>
      <c r="AU6" s="160"/>
      <c r="AV6" s="160"/>
      <c r="AW6" s="160"/>
      <c r="AX6" s="160"/>
      <c r="AY6" s="160"/>
    </row>
    <row r="7" spans="1:57" ht="6" customHeight="1" thickBot="1" x14ac:dyDescent="0.2">
      <c r="Z7" s="151"/>
    </row>
    <row r="8" spans="1:57" ht="15" customHeight="1" x14ac:dyDescent="0.15">
      <c r="B8" s="637" t="s">
        <v>304</v>
      </c>
      <c r="C8" s="638"/>
      <c r="D8" s="638"/>
      <c r="E8" s="638"/>
      <c r="F8" s="638"/>
      <c r="G8" s="638"/>
      <c r="H8" s="638"/>
      <c r="I8" s="638"/>
      <c r="J8" s="638"/>
      <c r="K8" s="638"/>
      <c r="L8" s="638"/>
      <c r="M8" s="638"/>
      <c r="N8" s="638"/>
      <c r="O8" s="639"/>
      <c r="P8" s="161"/>
      <c r="Q8" s="426" t="s">
        <v>305</v>
      </c>
      <c r="R8" s="427"/>
      <c r="S8" s="427"/>
      <c r="T8" s="427"/>
      <c r="U8" s="427"/>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c r="AW8" s="427"/>
      <c r="AX8" s="427"/>
      <c r="AY8" s="428"/>
      <c r="AZ8" s="151"/>
      <c r="BA8" s="151"/>
      <c r="BB8" s="151"/>
    </row>
    <row r="9" spans="1:57" ht="15" customHeight="1" x14ac:dyDescent="0.15">
      <c r="B9" s="640" t="str">
        <f>入力シート!H5</f>
        <v/>
      </c>
      <c r="C9" s="641"/>
      <c r="D9" s="641"/>
      <c r="E9" s="641"/>
      <c r="F9" s="641"/>
      <c r="G9" s="641"/>
      <c r="H9" s="641"/>
      <c r="I9" s="641"/>
      <c r="J9" s="641"/>
      <c r="K9" s="641"/>
      <c r="L9" s="641"/>
      <c r="M9" s="641"/>
      <c r="N9" s="641"/>
      <c r="O9" s="642"/>
      <c r="P9" s="162"/>
      <c r="Q9" s="429"/>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0"/>
      <c r="AY9" s="431"/>
      <c r="AZ9" s="151"/>
      <c r="BA9" s="151"/>
      <c r="BB9" s="151"/>
    </row>
    <row r="10" spans="1:57" ht="17.399999999999999" customHeight="1" x14ac:dyDescent="0.15">
      <c r="B10" s="163"/>
      <c r="C10" s="151"/>
      <c r="D10" s="151"/>
      <c r="E10" s="151"/>
      <c r="F10" s="151"/>
      <c r="G10" s="151"/>
      <c r="H10" s="151"/>
      <c r="I10" s="151"/>
      <c r="J10" s="151"/>
      <c r="K10" s="151"/>
      <c r="L10" s="151"/>
      <c r="M10" s="151"/>
      <c r="N10" s="151"/>
      <c r="O10" s="151"/>
      <c r="P10" s="163"/>
      <c r="Q10" s="432"/>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173"/>
      <c r="AS10" s="173"/>
      <c r="AT10" s="173"/>
      <c r="AU10" s="173"/>
      <c r="AV10" s="173"/>
      <c r="AW10" s="173"/>
      <c r="AX10" s="173"/>
      <c r="AY10" s="304"/>
      <c r="AZ10" s="151"/>
      <c r="BA10" s="151"/>
      <c r="BB10" s="151"/>
    </row>
    <row r="11" spans="1:57" ht="17.399999999999999" customHeight="1" x14ac:dyDescent="0.15">
      <c r="B11" s="164" t="s">
        <v>306</v>
      </c>
      <c r="C11" s="165"/>
      <c r="D11" s="166"/>
      <c r="E11" s="167" t="str">
        <f>入力シート!H$6</f>
        <v/>
      </c>
      <c r="F11" s="168" t="str">
        <f>入力シート!I$6</f>
        <v/>
      </c>
      <c r="G11" s="168" t="str">
        <f>入力シート!J$6</f>
        <v/>
      </c>
      <c r="H11" s="168" t="str">
        <f>入力シート!K$6</f>
        <v/>
      </c>
      <c r="I11" s="168" t="str">
        <f>入力シート!L$6</f>
        <v/>
      </c>
      <c r="J11" s="168" t="str">
        <f>入力シート!M$6</f>
        <v/>
      </c>
      <c r="K11" s="168" t="str">
        <f>入力シート!N$6</f>
        <v/>
      </c>
      <c r="L11" s="168" t="str">
        <f>入力シート!O$6</f>
        <v/>
      </c>
      <c r="M11" s="168" t="str">
        <f>入力シート!P$6</f>
        <v/>
      </c>
      <c r="N11" s="169" t="str">
        <f>入力シート!Q$6</f>
        <v/>
      </c>
      <c r="O11" s="170"/>
      <c r="P11" s="163"/>
      <c r="Q11" s="434"/>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173"/>
      <c r="AS11" s="173"/>
      <c r="AT11" s="173"/>
      <c r="AU11" s="173"/>
      <c r="AV11" s="173"/>
      <c r="AW11" s="173"/>
      <c r="AX11" s="173"/>
      <c r="AY11" s="304"/>
      <c r="AZ11" s="151"/>
      <c r="BA11" s="151"/>
      <c r="BB11" s="151"/>
    </row>
    <row r="12" spans="1:57" ht="17.399999999999999" customHeight="1" x14ac:dyDescent="0.15">
      <c r="B12" s="171"/>
      <c r="C12" s="165"/>
      <c r="D12" s="166"/>
      <c r="E12" s="166"/>
      <c r="F12" s="166"/>
      <c r="G12" s="153"/>
      <c r="H12" s="153"/>
      <c r="I12" s="153"/>
      <c r="J12" s="153"/>
      <c r="K12" s="153"/>
      <c r="L12" s="153"/>
      <c r="M12" s="153"/>
      <c r="N12" s="153"/>
      <c r="O12" s="160"/>
      <c r="P12" s="172"/>
      <c r="Q12" s="434"/>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173"/>
      <c r="AS12" s="173"/>
      <c r="AT12" s="173"/>
      <c r="AU12" s="173"/>
      <c r="AV12" s="173"/>
      <c r="AW12" s="173"/>
      <c r="AX12" s="173"/>
      <c r="AY12" s="304"/>
      <c r="AZ12" s="151"/>
      <c r="BA12" s="151"/>
      <c r="BB12" s="151"/>
    </row>
    <row r="13" spans="1:57" ht="17.399999999999999" customHeight="1" x14ac:dyDescent="0.15">
      <c r="B13" s="171"/>
      <c r="C13" s="165"/>
      <c r="D13" s="166"/>
      <c r="E13" s="166"/>
      <c r="F13" s="166"/>
      <c r="G13" s="160"/>
      <c r="H13" s="160"/>
      <c r="I13" s="160"/>
      <c r="J13" s="160"/>
      <c r="K13" s="160"/>
      <c r="L13" s="160"/>
      <c r="M13" s="160"/>
      <c r="N13" s="160"/>
      <c r="O13" s="160"/>
      <c r="P13" s="172"/>
      <c r="Q13" s="434"/>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173"/>
      <c r="AS13" s="173"/>
      <c r="AT13" s="173"/>
      <c r="AU13" s="173"/>
      <c r="AV13" s="173"/>
      <c r="AW13" s="173"/>
      <c r="AX13" s="173"/>
      <c r="AY13" s="304"/>
      <c r="AZ13" s="151"/>
      <c r="BA13" s="151"/>
      <c r="BB13" s="151"/>
    </row>
    <row r="14" spans="1:57" ht="17.399999999999999" customHeight="1" x14ac:dyDescent="0.15">
      <c r="B14" s="172"/>
      <c r="C14" s="160"/>
      <c r="D14" s="160"/>
      <c r="E14" s="355" t="str">
        <f>入力シート!H7</f>
        <v/>
      </c>
      <c r="F14" s="355"/>
      <c r="G14" s="355"/>
      <c r="H14" s="355"/>
      <c r="I14" s="355"/>
      <c r="J14" s="355"/>
      <c r="K14" s="355"/>
      <c r="L14" s="355"/>
      <c r="M14" s="355"/>
      <c r="N14" s="355"/>
      <c r="O14" s="160"/>
      <c r="P14" s="172"/>
      <c r="Q14" s="434"/>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173"/>
      <c r="AS14" s="173"/>
      <c r="AT14" s="173"/>
      <c r="AU14" s="173"/>
      <c r="AV14" s="173"/>
      <c r="AW14" s="173"/>
      <c r="AX14" s="173"/>
      <c r="AY14" s="304"/>
      <c r="AZ14" s="151"/>
      <c r="BA14" s="151"/>
      <c r="BB14" s="151"/>
    </row>
    <row r="15" spans="1:57" ht="17.399999999999999" customHeight="1" x14ac:dyDescent="0.15">
      <c r="B15" s="163"/>
      <c r="C15" s="151"/>
      <c r="D15" s="151"/>
      <c r="E15" s="355"/>
      <c r="F15" s="355"/>
      <c r="G15" s="355"/>
      <c r="H15" s="355"/>
      <c r="I15" s="355"/>
      <c r="J15" s="355"/>
      <c r="K15" s="355"/>
      <c r="L15" s="355"/>
      <c r="M15" s="355"/>
      <c r="N15" s="355"/>
      <c r="O15" s="151"/>
      <c r="P15" s="163"/>
      <c r="Q15" s="434"/>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173"/>
      <c r="AT15" s="173" t="s">
        <v>387</v>
      </c>
      <c r="AU15" s="173"/>
      <c r="AV15" s="173"/>
      <c r="AW15" s="173"/>
      <c r="AX15" s="173"/>
      <c r="AY15" s="304"/>
      <c r="AZ15" s="151"/>
      <c r="BA15" s="151"/>
      <c r="BB15" s="151"/>
    </row>
    <row r="16" spans="1:57" ht="17.399999999999999" customHeight="1" x14ac:dyDescent="0.15">
      <c r="B16" s="163"/>
      <c r="C16" s="151"/>
      <c r="D16" s="151"/>
      <c r="E16" s="355" t="str">
        <f>入力シート!H8</f>
        <v/>
      </c>
      <c r="F16" s="355"/>
      <c r="G16" s="355"/>
      <c r="H16" s="355"/>
      <c r="I16" s="355"/>
      <c r="J16" s="355"/>
      <c r="K16" s="355"/>
      <c r="L16" s="355"/>
      <c r="M16" s="355"/>
      <c r="N16" s="355"/>
      <c r="O16" s="151"/>
      <c r="P16" s="163"/>
      <c r="Q16" s="434"/>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173"/>
      <c r="AS16" s="173"/>
      <c r="AT16" s="173"/>
      <c r="AU16" s="173"/>
      <c r="AV16" s="173"/>
      <c r="AW16" s="173"/>
      <c r="AX16" s="173"/>
      <c r="AY16" s="304"/>
      <c r="AZ16" s="151"/>
      <c r="BA16" s="151"/>
      <c r="BB16" s="151"/>
    </row>
    <row r="17" spans="2:54" ht="4.5" customHeight="1" thickBot="1" x14ac:dyDescent="0.2">
      <c r="B17" s="174"/>
      <c r="C17" s="175"/>
      <c r="D17" s="175"/>
      <c r="E17" s="175"/>
      <c r="F17" s="175"/>
      <c r="G17" s="175"/>
      <c r="H17" s="175"/>
      <c r="I17" s="175"/>
      <c r="J17" s="175"/>
      <c r="K17" s="175"/>
      <c r="L17" s="175"/>
      <c r="M17" s="175"/>
      <c r="N17" s="175"/>
      <c r="O17" s="175"/>
      <c r="P17" s="163"/>
      <c r="Q17" s="436"/>
      <c r="R17" s="437"/>
      <c r="S17" s="437"/>
      <c r="T17" s="437"/>
      <c r="U17" s="437"/>
      <c r="V17" s="437"/>
      <c r="W17" s="437"/>
      <c r="X17" s="437"/>
      <c r="Y17" s="437"/>
      <c r="Z17" s="437"/>
      <c r="AA17" s="437"/>
      <c r="AB17" s="437"/>
      <c r="AC17" s="437"/>
      <c r="AD17" s="437"/>
      <c r="AE17" s="437"/>
      <c r="AF17" s="437"/>
      <c r="AG17" s="437"/>
      <c r="AH17" s="437"/>
      <c r="AI17" s="437"/>
      <c r="AJ17" s="437"/>
      <c r="AK17" s="437"/>
      <c r="AL17" s="437"/>
      <c r="AM17" s="437"/>
      <c r="AN17" s="437"/>
      <c r="AO17" s="437"/>
      <c r="AP17" s="437"/>
      <c r="AQ17" s="437"/>
      <c r="AR17" s="305"/>
      <c r="AS17" s="305"/>
      <c r="AT17" s="305"/>
      <c r="AU17" s="305"/>
      <c r="AV17" s="305"/>
      <c r="AW17" s="305"/>
      <c r="AX17" s="305"/>
      <c r="AY17" s="306"/>
      <c r="AZ17" s="151"/>
      <c r="BA17" s="151"/>
      <c r="BB17" s="151"/>
    </row>
    <row r="18" spans="2:54" ht="13.5" customHeight="1" thickBot="1" x14ac:dyDescent="0.2">
      <c r="B18" s="151"/>
      <c r="C18" s="151"/>
      <c r="D18" s="151"/>
      <c r="E18" s="151"/>
      <c r="F18" s="151"/>
      <c r="G18" s="151"/>
      <c r="H18" s="151"/>
      <c r="I18" s="151"/>
      <c r="J18" s="151"/>
      <c r="K18" s="151"/>
      <c r="L18" s="151"/>
      <c r="M18" s="151"/>
      <c r="N18" s="151"/>
      <c r="O18" s="151"/>
      <c r="P18" s="151"/>
      <c r="Q18" s="151"/>
      <c r="R18" s="176"/>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264"/>
      <c r="AQ18" s="265"/>
      <c r="AR18" s="266"/>
      <c r="AS18" s="266"/>
      <c r="AT18" s="266"/>
      <c r="AU18" s="266"/>
      <c r="AV18" s="266"/>
      <c r="AW18" s="266"/>
      <c r="AX18" s="266"/>
      <c r="AY18" s="267"/>
      <c r="AZ18" s="151"/>
      <c r="BA18" s="151"/>
      <c r="BB18" s="151"/>
    </row>
    <row r="19" spans="2:54" ht="16.5" customHeight="1" x14ac:dyDescent="0.15">
      <c r="B19" s="628" t="s">
        <v>307</v>
      </c>
      <c r="C19" s="629"/>
      <c r="D19" s="629"/>
      <c r="E19" s="629"/>
      <c r="F19" s="630"/>
      <c r="G19" s="177"/>
      <c r="H19" s="349" t="str">
        <f>入力シート!H10</f>
        <v/>
      </c>
      <c r="I19" s="349"/>
      <c r="J19" s="349"/>
      <c r="K19" s="349"/>
      <c r="L19" s="349"/>
      <c r="M19" s="349"/>
      <c r="N19" s="349"/>
      <c r="O19" s="349"/>
      <c r="P19" s="349"/>
      <c r="Q19" s="349"/>
      <c r="R19" s="349"/>
      <c r="S19" s="349"/>
      <c r="T19" s="349"/>
      <c r="U19" s="349"/>
      <c r="V19" s="349"/>
      <c r="W19" s="349"/>
      <c r="X19" s="349"/>
      <c r="Y19" s="349"/>
      <c r="Z19" s="349"/>
      <c r="AA19" s="349"/>
      <c r="AB19" s="349"/>
      <c r="AC19" s="349"/>
      <c r="AD19" s="349"/>
      <c r="AE19" s="350"/>
      <c r="AF19" s="444" t="s">
        <v>307</v>
      </c>
      <c r="AG19" s="445"/>
      <c r="AH19" s="445"/>
      <c r="AI19" s="445"/>
      <c r="AJ19" s="446"/>
      <c r="AK19" s="177"/>
      <c r="AL19" s="349" t="str">
        <f>入力シート!H12</f>
        <v/>
      </c>
      <c r="AM19" s="349"/>
      <c r="AN19" s="349"/>
      <c r="AO19" s="349"/>
      <c r="AP19" s="349"/>
      <c r="AQ19" s="349"/>
      <c r="AR19" s="349"/>
      <c r="AS19" s="349"/>
      <c r="AT19" s="349"/>
      <c r="AU19" s="349"/>
      <c r="AV19" s="349"/>
      <c r="AW19" s="349"/>
      <c r="AX19" s="349"/>
      <c r="AY19" s="451"/>
    </row>
    <row r="20" spans="2:54" ht="16.5" customHeight="1" x14ac:dyDescent="0.15">
      <c r="B20" s="357" t="s">
        <v>308</v>
      </c>
      <c r="C20" s="358"/>
      <c r="D20" s="358"/>
      <c r="E20" s="358"/>
      <c r="F20" s="359"/>
      <c r="G20" s="178"/>
      <c r="H20" s="351" t="str">
        <f>入力シート!H9</f>
        <v/>
      </c>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2"/>
      <c r="AF20" s="514" t="s">
        <v>309</v>
      </c>
      <c r="AG20" s="625"/>
      <c r="AH20" s="625"/>
      <c r="AI20" s="625"/>
      <c r="AJ20" s="626"/>
      <c r="AK20" s="178"/>
      <c r="AL20" s="351" t="str">
        <f>入力シート!H11</f>
        <v/>
      </c>
      <c r="AM20" s="351"/>
      <c r="AN20" s="351"/>
      <c r="AO20" s="351"/>
      <c r="AP20" s="351"/>
      <c r="AQ20" s="351"/>
      <c r="AR20" s="351"/>
      <c r="AS20" s="351"/>
      <c r="AT20" s="351"/>
      <c r="AU20" s="351"/>
      <c r="AV20" s="351"/>
      <c r="AW20" s="351"/>
      <c r="AX20" s="351"/>
      <c r="AY20" s="371"/>
    </row>
    <row r="21" spans="2:54" ht="16.5" customHeight="1" x14ac:dyDescent="0.15">
      <c r="B21" s="360"/>
      <c r="C21" s="361"/>
      <c r="D21" s="361"/>
      <c r="E21" s="361"/>
      <c r="F21" s="362"/>
      <c r="G21" s="179"/>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4"/>
      <c r="AF21" s="627"/>
      <c r="AG21" s="415"/>
      <c r="AH21" s="415"/>
      <c r="AI21" s="415"/>
      <c r="AJ21" s="416"/>
      <c r="AK21" s="179"/>
      <c r="AL21" s="353"/>
      <c r="AM21" s="353"/>
      <c r="AN21" s="353"/>
      <c r="AO21" s="353"/>
      <c r="AP21" s="353"/>
      <c r="AQ21" s="353"/>
      <c r="AR21" s="353"/>
      <c r="AS21" s="353"/>
      <c r="AT21" s="353"/>
      <c r="AU21" s="353"/>
      <c r="AV21" s="353"/>
      <c r="AW21" s="353"/>
      <c r="AX21" s="353"/>
      <c r="AY21" s="372"/>
    </row>
    <row r="22" spans="2:54" ht="16.5" customHeight="1" x14ac:dyDescent="0.15">
      <c r="B22" s="631" t="s">
        <v>307</v>
      </c>
      <c r="C22" s="632"/>
      <c r="D22" s="632"/>
      <c r="E22" s="632"/>
      <c r="F22" s="633"/>
      <c r="G22" s="180"/>
      <c r="H22" s="483" t="str">
        <f>入力シート!H14</f>
        <v/>
      </c>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3"/>
      <c r="AN22" s="483"/>
      <c r="AO22" s="483"/>
      <c r="AP22" s="483"/>
      <c r="AQ22" s="483"/>
      <c r="AR22" s="483"/>
      <c r="AS22" s="483"/>
      <c r="AT22" s="483"/>
      <c r="AU22" s="483"/>
      <c r="AV22" s="483"/>
      <c r="AW22" s="483"/>
      <c r="AX22" s="483"/>
      <c r="AY22" s="484"/>
    </row>
    <row r="23" spans="2:54" ht="18" customHeight="1" x14ac:dyDescent="0.15">
      <c r="B23" s="634" t="s">
        <v>310</v>
      </c>
      <c r="C23" s="635"/>
      <c r="D23" s="635"/>
      <c r="E23" s="635"/>
      <c r="F23" s="636"/>
      <c r="G23" s="255" t="s">
        <v>311</v>
      </c>
      <c r="H23" s="181" t="str">
        <f>入力シート!H13</f>
        <v/>
      </c>
      <c r="I23" s="182" t="str">
        <f>入力シート!I13</f>
        <v/>
      </c>
      <c r="J23" s="183" t="str">
        <f>入力シート!J13</f>
        <v/>
      </c>
      <c r="K23" s="182" t="str">
        <f>入力シート!K13</f>
        <v/>
      </c>
      <c r="L23" s="183" t="str">
        <f>入力シート!L13</f>
        <v/>
      </c>
      <c r="M23" s="182" t="str">
        <f>入力シート!M13</f>
        <v/>
      </c>
      <c r="N23" s="182" t="str">
        <f>入力シート!N13</f>
        <v/>
      </c>
      <c r="O23" s="184" t="str">
        <f>入力シート!O13</f>
        <v/>
      </c>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7"/>
    </row>
    <row r="24" spans="2:54" ht="1.95" customHeight="1" x14ac:dyDescent="0.15">
      <c r="B24" s="634"/>
      <c r="C24" s="635"/>
      <c r="D24" s="635"/>
      <c r="E24" s="635"/>
      <c r="F24" s="636"/>
      <c r="G24" s="186"/>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258"/>
      <c r="AP24" s="258"/>
      <c r="AQ24" s="258"/>
      <c r="AR24" s="258"/>
      <c r="AS24" s="258"/>
      <c r="AT24" s="258"/>
      <c r="AU24" s="258"/>
      <c r="AV24" s="258"/>
      <c r="AW24" s="258"/>
      <c r="AX24" s="258"/>
      <c r="AY24" s="259"/>
    </row>
    <row r="25" spans="2:54" ht="21" customHeight="1" x14ac:dyDescent="0.15">
      <c r="B25" s="634"/>
      <c r="C25" s="635"/>
      <c r="D25" s="635"/>
      <c r="E25" s="635"/>
      <c r="F25" s="636"/>
      <c r="G25" s="186"/>
      <c r="H25" s="356" t="str">
        <f>入力シート!H15</f>
        <v/>
      </c>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c r="AV25" s="356"/>
      <c r="AW25" s="356"/>
      <c r="AX25" s="356"/>
      <c r="AY25" s="187"/>
    </row>
    <row r="26" spans="2:54" ht="21" customHeight="1" x14ac:dyDescent="0.15">
      <c r="B26" s="634"/>
      <c r="C26" s="635"/>
      <c r="D26" s="635"/>
      <c r="E26" s="635"/>
      <c r="F26" s="636"/>
      <c r="G26" s="186"/>
      <c r="H26" s="356" t="str">
        <f>入力シート!H16</f>
        <v/>
      </c>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356"/>
      <c r="AY26" s="187"/>
    </row>
    <row r="27" spans="2:54" ht="12.9" customHeight="1" x14ac:dyDescent="0.15">
      <c r="B27" s="357" t="s">
        <v>312</v>
      </c>
      <c r="C27" s="358"/>
      <c r="D27" s="358"/>
      <c r="E27" s="358"/>
      <c r="F27" s="359"/>
      <c r="G27" s="376" t="str">
        <f>入力シート!H17</f>
        <v/>
      </c>
      <c r="H27" s="369" t="str">
        <f>入力シート!I17</f>
        <v/>
      </c>
      <c r="I27" s="369" t="str">
        <f>入力シート!J17</f>
        <v/>
      </c>
      <c r="J27" s="369" t="str">
        <f>入力シート!K17</f>
        <v/>
      </c>
      <c r="K27" s="369" t="str">
        <f>入力シート!L17</f>
        <v/>
      </c>
      <c r="L27" s="369" t="str">
        <f>入力シート!M17</f>
        <v/>
      </c>
      <c r="M27" s="369" t="str">
        <f>入力シート!N17</f>
        <v/>
      </c>
      <c r="N27" s="369" t="str">
        <f>入力シート!O17</f>
        <v/>
      </c>
      <c r="O27" s="369" t="str">
        <f>入力シート!P17</f>
        <v/>
      </c>
      <c r="P27" s="369" t="str">
        <f>入力シート!Q17</f>
        <v/>
      </c>
      <c r="Q27" s="369" t="str">
        <f>入力シート!R17</f>
        <v/>
      </c>
      <c r="R27" s="377" t="str">
        <f>入力シート!S17</f>
        <v/>
      </c>
      <c r="S27" s="363" t="s">
        <v>313</v>
      </c>
      <c r="T27" s="364"/>
      <c r="U27" s="364"/>
      <c r="V27" s="364"/>
      <c r="W27" s="365"/>
      <c r="X27" s="376" t="str">
        <f>入力シート!H18</f>
        <v/>
      </c>
      <c r="Y27" s="369" t="str">
        <f>入力シート!I18</f>
        <v/>
      </c>
      <c r="Z27" s="377" t="str">
        <f>入力シート!J18</f>
        <v/>
      </c>
      <c r="AA27" s="369" t="str">
        <f>入力シート!K18</f>
        <v/>
      </c>
      <c r="AB27" s="377" t="str">
        <f>入力シート!L18</f>
        <v/>
      </c>
      <c r="AC27" s="369" t="str">
        <f>入力シート!M18</f>
        <v/>
      </c>
      <c r="AD27" s="377" t="str">
        <f>入力シート!N18</f>
        <v/>
      </c>
      <c r="AE27" s="369" t="str">
        <f>入力シート!O18</f>
        <v/>
      </c>
      <c r="AF27" s="377" t="str">
        <f>入力シート!P18</f>
        <v/>
      </c>
      <c r="AG27" s="369" t="str">
        <f>入力シート!Q18</f>
        <v/>
      </c>
      <c r="AH27" s="369" t="str">
        <f>入力シート!R18</f>
        <v/>
      </c>
      <c r="AI27" s="377" t="str">
        <f>入力シート!S18</f>
        <v/>
      </c>
      <c r="AJ27" s="491" t="s">
        <v>314</v>
      </c>
      <c r="AK27" s="492"/>
      <c r="AL27" s="493"/>
      <c r="AM27" s="485" t="str">
        <f>" " &amp; 入力シート!H21</f>
        <v xml:space="preserve"> </v>
      </c>
      <c r="AN27" s="486"/>
      <c r="AO27" s="486"/>
      <c r="AP27" s="486"/>
      <c r="AQ27" s="486"/>
      <c r="AR27" s="486"/>
      <c r="AS27" s="486"/>
      <c r="AT27" s="486"/>
      <c r="AU27" s="486"/>
      <c r="AV27" s="486"/>
      <c r="AW27" s="486"/>
      <c r="AX27" s="486"/>
      <c r="AY27" s="487"/>
    </row>
    <row r="28" spans="2:54" ht="12.9" customHeight="1" x14ac:dyDescent="0.15">
      <c r="B28" s="360"/>
      <c r="C28" s="361"/>
      <c r="D28" s="361"/>
      <c r="E28" s="361"/>
      <c r="F28" s="362"/>
      <c r="G28" s="379"/>
      <c r="H28" s="370"/>
      <c r="I28" s="370"/>
      <c r="J28" s="370"/>
      <c r="K28" s="370"/>
      <c r="L28" s="370"/>
      <c r="M28" s="370"/>
      <c r="N28" s="370"/>
      <c r="O28" s="370"/>
      <c r="P28" s="370"/>
      <c r="Q28" s="370"/>
      <c r="R28" s="380"/>
      <c r="S28" s="366"/>
      <c r="T28" s="367"/>
      <c r="U28" s="367"/>
      <c r="V28" s="367"/>
      <c r="W28" s="368"/>
      <c r="X28" s="379"/>
      <c r="Y28" s="370"/>
      <c r="Z28" s="380"/>
      <c r="AA28" s="370"/>
      <c r="AB28" s="380"/>
      <c r="AC28" s="370"/>
      <c r="AD28" s="380"/>
      <c r="AE28" s="370"/>
      <c r="AF28" s="380"/>
      <c r="AG28" s="370"/>
      <c r="AH28" s="370"/>
      <c r="AI28" s="380"/>
      <c r="AJ28" s="494"/>
      <c r="AK28" s="495"/>
      <c r="AL28" s="496"/>
      <c r="AM28" s="488"/>
      <c r="AN28" s="489"/>
      <c r="AO28" s="489"/>
      <c r="AP28" s="489"/>
      <c r="AQ28" s="489"/>
      <c r="AR28" s="489"/>
      <c r="AS28" s="489"/>
      <c r="AT28" s="489"/>
      <c r="AU28" s="489"/>
      <c r="AV28" s="489"/>
      <c r="AW28" s="489"/>
      <c r="AX28" s="489"/>
      <c r="AY28" s="490"/>
    </row>
    <row r="29" spans="2:54" ht="24.9" customHeight="1" thickBot="1" x14ac:dyDescent="0.3">
      <c r="B29" s="589" t="s">
        <v>315</v>
      </c>
      <c r="C29" s="590"/>
      <c r="D29" s="590"/>
      <c r="E29" s="590"/>
      <c r="F29" s="591"/>
      <c r="G29" s="596" t="str">
        <f>" " &amp; 入力シート!H19</f>
        <v xml:space="preserve"> </v>
      </c>
      <c r="H29" s="597"/>
      <c r="I29" s="597"/>
      <c r="J29" s="597"/>
      <c r="K29" s="597"/>
      <c r="L29" s="597"/>
      <c r="M29" s="597"/>
      <c r="N29" s="597"/>
      <c r="O29" s="597"/>
      <c r="P29" s="597"/>
      <c r="Q29" s="597"/>
      <c r="R29" s="598"/>
      <c r="S29" s="592" t="s">
        <v>316</v>
      </c>
      <c r="T29" s="593"/>
      <c r="U29" s="593"/>
      <c r="V29" s="593"/>
      <c r="W29" s="594"/>
      <c r="X29" s="596" t="str">
        <f>" " &amp; 入力シート!H20</f>
        <v xml:space="preserve"> </v>
      </c>
      <c r="Y29" s="597"/>
      <c r="Z29" s="597"/>
      <c r="AA29" s="597"/>
      <c r="AB29" s="597"/>
      <c r="AC29" s="597"/>
      <c r="AD29" s="597"/>
      <c r="AE29" s="597"/>
      <c r="AF29" s="597"/>
      <c r="AG29" s="597"/>
      <c r="AH29" s="597"/>
      <c r="AI29" s="598"/>
      <c r="AJ29" s="447" t="s">
        <v>392</v>
      </c>
      <c r="AK29" s="448"/>
      <c r="AL29" s="449"/>
      <c r="AM29" s="615" t="str">
        <f>" " &amp; 入力シート!H22</f>
        <v xml:space="preserve"> </v>
      </c>
      <c r="AN29" s="597"/>
      <c r="AO29" s="597"/>
      <c r="AP29" s="597"/>
      <c r="AQ29" s="597"/>
      <c r="AR29" s="597"/>
      <c r="AS29" s="597"/>
      <c r="AT29" s="597"/>
      <c r="AU29" s="597"/>
      <c r="AV29" s="597"/>
      <c r="AW29" s="597"/>
      <c r="AX29" s="597"/>
      <c r="AY29" s="616"/>
    </row>
    <row r="30" spans="2:54" s="151" customFormat="1" ht="13.5" customHeight="1" thickBot="1" x14ac:dyDescent="0.2">
      <c r="B30" s="188"/>
      <c r="C30" s="189"/>
      <c r="D30" s="189"/>
      <c r="E30" s="189"/>
      <c r="F30" s="189"/>
    </row>
    <row r="31" spans="2:54" ht="15" customHeight="1" x14ac:dyDescent="0.15">
      <c r="B31" s="599" t="s">
        <v>317</v>
      </c>
      <c r="C31" s="412"/>
      <c r="D31" s="412"/>
      <c r="E31" s="412"/>
      <c r="F31" s="413"/>
      <c r="G31" s="190" t="s">
        <v>311</v>
      </c>
      <c r="H31" s="191" t="str">
        <f>入力シート!H24</f>
        <v/>
      </c>
      <c r="I31" s="192" t="str">
        <f>入力シート!I24</f>
        <v/>
      </c>
      <c r="J31" s="193" t="str">
        <f>入力シート!J24</f>
        <v/>
      </c>
      <c r="K31" s="192" t="str">
        <f>入力シート!K24</f>
        <v/>
      </c>
      <c r="L31" s="193" t="str">
        <f>入力シート!L24</f>
        <v/>
      </c>
      <c r="M31" s="192" t="str">
        <f>入力シート!M24</f>
        <v/>
      </c>
      <c r="N31" s="192" t="str">
        <f>入力シート!N24</f>
        <v/>
      </c>
      <c r="O31" s="194" t="str">
        <f>入力シート!O24</f>
        <v/>
      </c>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6"/>
    </row>
    <row r="32" spans="2:54" ht="1.2" customHeight="1" x14ac:dyDescent="0.15">
      <c r="B32" s="600"/>
      <c r="C32" s="601"/>
      <c r="D32" s="601"/>
      <c r="E32" s="601"/>
      <c r="F32" s="498"/>
      <c r="G32" s="170"/>
      <c r="H32" s="151"/>
      <c r="I32" s="151"/>
      <c r="J32" s="151"/>
      <c r="K32" s="151"/>
      <c r="L32" s="176"/>
      <c r="M32" s="176"/>
      <c r="N32" s="176"/>
      <c r="O32" s="176"/>
      <c r="P32" s="160"/>
      <c r="Q32" s="160"/>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85"/>
      <c r="AZ32" s="151"/>
      <c r="BA32" s="151"/>
      <c r="BB32" s="151"/>
    </row>
    <row r="33" spans="2:58" ht="21" customHeight="1" x14ac:dyDescent="0.15">
      <c r="B33" s="602"/>
      <c r="C33" s="601"/>
      <c r="D33" s="601"/>
      <c r="E33" s="601"/>
      <c r="F33" s="498"/>
      <c r="G33" s="186"/>
      <c r="H33" s="356" t="str">
        <f>入力シート!H25</f>
        <v/>
      </c>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187"/>
    </row>
    <row r="34" spans="2:58" ht="21" customHeight="1" thickBot="1" x14ac:dyDescent="0.2">
      <c r="B34" s="603"/>
      <c r="C34" s="604"/>
      <c r="D34" s="604"/>
      <c r="E34" s="604"/>
      <c r="F34" s="605"/>
      <c r="G34" s="260"/>
      <c r="H34" s="606" t="str">
        <f>入力シート!H26</f>
        <v/>
      </c>
      <c r="I34" s="606"/>
      <c r="J34" s="606"/>
      <c r="K34" s="606"/>
      <c r="L34" s="606"/>
      <c r="M34" s="606"/>
      <c r="N34" s="606"/>
      <c r="O34" s="606"/>
      <c r="P34" s="606"/>
      <c r="Q34" s="606"/>
      <c r="R34" s="606"/>
      <c r="S34" s="606"/>
      <c r="T34" s="606"/>
      <c r="U34" s="606"/>
      <c r="V34" s="606"/>
      <c r="W34" s="606"/>
      <c r="X34" s="606"/>
      <c r="Y34" s="606"/>
      <c r="Z34" s="606"/>
      <c r="AA34" s="606"/>
      <c r="AB34" s="606"/>
      <c r="AC34" s="606"/>
      <c r="AD34" s="606"/>
      <c r="AE34" s="606"/>
      <c r="AF34" s="606"/>
      <c r="AG34" s="606"/>
      <c r="AH34" s="606"/>
      <c r="AI34" s="606"/>
      <c r="AJ34" s="606"/>
      <c r="AK34" s="606"/>
      <c r="AL34" s="606"/>
      <c r="AM34" s="606"/>
      <c r="AN34" s="606"/>
      <c r="AO34" s="606"/>
      <c r="AP34" s="606"/>
      <c r="AQ34" s="606"/>
      <c r="AR34" s="606"/>
      <c r="AS34" s="606"/>
      <c r="AT34" s="606"/>
      <c r="AU34" s="606"/>
      <c r="AV34" s="606"/>
      <c r="AW34" s="606"/>
      <c r="AX34" s="606"/>
      <c r="AY34" s="261"/>
      <c r="AZ34" s="151"/>
      <c r="BA34" s="151"/>
      <c r="BB34" s="151"/>
    </row>
    <row r="35" spans="2:58" ht="4.5" customHeight="1" x14ac:dyDescent="0.15">
      <c r="AJ35" s="151"/>
      <c r="AZ35" s="151"/>
    </row>
    <row r="36" spans="2:58" ht="4.5" customHeight="1" thickBot="1" x14ac:dyDescent="0.2"/>
    <row r="37" spans="2:58" ht="18.75" customHeight="1" x14ac:dyDescent="0.25">
      <c r="B37" s="417" t="s">
        <v>318</v>
      </c>
      <c r="C37" s="418"/>
      <c r="D37" s="418"/>
      <c r="E37" s="418"/>
      <c r="F37" s="419"/>
      <c r="G37" s="197"/>
      <c r="H37" s="480" t="s">
        <v>319</v>
      </c>
      <c r="I37" s="481"/>
      <c r="J37" s="481"/>
      <c r="K37" s="482"/>
      <c r="L37" s="198" t="str">
        <f>入力シート!H27</f>
        <v/>
      </c>
      <c r="M37" s="199" t="str">
        <f>入力シート!I27</f>
        <v/>
      </c>
      <c r="N37" s="200" t="str">
        <f>入力シート!J27</f>
        <v/>
      </c>
      <c r="O37" s="199" t="str">
        <f>入力シート!K27</f>
        <v/>
      </c>
      <c r="P37" s="200" t="str">
        <f>入力シート!L27</f>
        <v/>
      </c>
      <c r="Q37" s="199" t="str">
        <f>入力シート!M27</f>
        <v/>
      </c>
      <c r="R37" s="201" t="str">
        <f>入力シート!N27</f>
        <v/>
      </c>
      <c r="S37" s="202"/>
      <c r="T37" s="203"/>
      <c r="U37" s="203"/>
      <c r="V37" s="204"/>
      <c r="W37" s="595" t="s">
        <v>320</v>
      </c>
      <c r="X37" s="393"/>
      <c r="Y37" s="393"/>
      <c r="Z37" s="393"/>
      <c r="AA37" s="393"/>
      <c r="AB37" s="393"/>
      <c r="AC37" s="393"/>
      <c r="AD37" s="393"/>
      <c r="AE37" s="394"/>
      <c r="AF37" s="444" t="s">
        <v>307</v>
      </c>
      <c r="AG37" s="445"/>
      <c r="AH37" s="446"/>
      <c r="AI37" s="450" t="str">
        <f>" " &amp; 入力シート!H32</f>
        <v xml:space="preserve"> </v>
      </c>
      <c r="AJ37" s="607"/>
      <c r="AK37" s="607"/>
      <c r="AL37" s="607"/>
      <c r="AM37" s="607"/>
      <c r="AN37" s="607"/>
      <c r="AO37" s="607"/>
      <c r="AP37" s="607"/>
      <c r="AQ37" s="607"/>
      <c r="AR37" s="607"/>
      <c r="AS37" s="607"/>
      <c r="AT37" s="607"/>
      <c r="AU37" s="607"/>
      <c r="AV37" s="607"/>
      <c r="AW37" s="607"/>
      <c r="AX37" s="607"/>
      <c r="AY37" s="608"/>
      <c r="AZ37" s="163"/>
      <c r="BA37" s="151"/>
      <c r="BB37" s="151"/>
      <c r="BC37" s="151"/>
      <c r="BD37" s="151"/>
    </row>
    <row r="38" spans="2:58" ht="17.7" customHeight="1" x14ac:dyDescent="0.15">
      <c r="B38" s="420"/>
      <c r="C38" s="421"/>
      <c r="D38" s="421"/>
      <c r="E38" s="421"/>
      <c r="F38" s="422"/>
      <c r="G38" s="467" t="s">
        <v>321</v>
      </c>
      <c r="H38" s="468"/>
      <c r="I38" s="468"/>
      <c r="J38" s="469"/>
      <c r="K38" s="580" t="str">
        <f>" " &amp; 入力シート!H28&amp;CHAR(10)&amp; " " &amp; 入力シート!H29</f>
        <v xml:space="preserve"> 
 </v>
      </c>
      <c r="L38" s="609"/>
      <c r="M38" s="609"/>
      <c r="N38" s="609"/>
      <c r="O38" s="609"/>
      <c r="P38" s="609"/>
      <c r="Q38" s="609"/>
      <c r="R38" s="609"/>
      <c r="S38" s="609"/>
      <c r="T38" s="609"/>
      <c r="U38" s="609"/>
      <c r="V38" s="610"/>
      <c r="W38" s="452" t="str">
        <f>入力シート!H30</f>
        <v/>
      </c>
      <c r="X38" s="453"/>
      <c r="Y38" s="376" t="str">
        <f>入力シート!H31</f>
        <v/>
      </c>
      <c r="Z38" s="369" t="str">
        <f>入力シート!I31</f>
        <v/>
      </c>
      <c r="AA38" s="377" t="str">
        <f>入力シート!J31</f>
        <v/>
      </c>
      <c r="AB38" s="369" t="str">
        <f>入力シート!K31</f>
        <v/>
      </c>
      <c r="AC38" s="377" t="str">
        <f>入力シート!L31</f>
        <v/>
      </c>
      <c r="AD38" s="369" t="str">
        <f>入力シート!M31</f>
        <v/>
      </c>
      <c r="AE38" s="378" t="str">
        <f>入力シート!N31</f>
        <v/>
      </c>
      <c r="AF38" s="514" t="s">
        <v>322</v>
      </c>
      <c r="AG38" s="468"/>
      <c r="AH38" s="469"/>
      <c r="AI38" s="458" t="str">
        <f>" " &amp; 入力シート!H33</f>
        <v xml:space="preserve"> </v>
      </c>
      <c r="AJ38" s="459"/>
      <c r="AK38" s="459"/>
      <c r="AL38" s="459"/>
      <c r="AM38" s="459"/>
      <c r="AN38" s="459"/>
      <c r="AO38" s="459"/>
      <c r="AP38" s="459"/>
      <c r="AQ38" s="459"/>
      <c r="AR38" s="459"/>
      <c r="AS38" s="459"/>
      <c r="AT38" s="459"/>
      <c r="AU38" s="459"/>
      <c r="AV38" s="459"/>
      <c r="AW38" s="459"/>
      <c r="AX38" s="459"/>
      <c r="AY38" s="460"/>
      <c r="AZ38" s="205"/>
      <c r="BA38" s="176"/>
      <c r="BB38" s="176"/>
      <c r="BC38" s="176"/>
      <c r="BD38" s="176"/>
    </row>
    <row r="39" spans="2:58" ht="17.7" customHeight="1" x14ac:dyDescent="0.15">
      <c r="B39" s="420"/>
      <c r="C39" s="421"/>
      <c r="D39" s="421"/>
      <c r="E39" s="421"/>
      <c r="F39" s="422"/>
      <c r="G39" s="467"/>
      <c r="H39" s="470"/>
      <c r="I39" s="470"/>
      <c r="J39" s="471"/>
      <c r="K39" s="611"/>
      <c r="L39" s="609"/>
      <c r="M39" s="609"/>
      <c r="N39" s="609"/>
      <c r="O39" s="609"/>
      <c r="P39" s="609"/>
      <c r="Q39" s="609"/>
      <c r="R39" s="609"/>
      <c r="S39" s="609"/>
      <c r="T39" s="609"/>
      <c r="U39" s="609"/>
      <c r="V39" s="610"/>
      <c r="W39" s="454"/>
      <c r="X39" s="455"/>
      <c r="Y39" s="442"/>
      <c r="Z39" s="440"/>
      <c r="AA39" s="578"/>
      <c r="AB39" s="440"/>
      <c r="AC39" s="578"/>
      <c r="AD39" s="440"/>
      <c r="AE39" s="438"/>
      <c r="AF39" s="467"/>
      <c r="AG39" s="470"/>
      <c r="AH39" s="471"/>
      <c r="AI39" s="461"/>
      <c r="AJ39" s="462"/>
      <c r="AK39" s="462"/>
      <c r="AL39" s="462"/>
      <c r="AM39" s="462"/>
      <c r="AN39" s="462"/>
      <c r="AO39" s="462"/>
      <c r="AP39" s="462"/>
      <c r="AQ39" s="462"/>
      <c r="AR39" s="462"/>
      <c r="AS39" s="462"/>
      <c r="AT39" s="462"/>
      <c r="AU39" s="462"/>
      <c r="AV39" s="462"/>
      <c r="AW39" s="462"/>
      <c r="AX39" s="462"/>
      <c r="AY39" s="463"/>
      <c r="AZ39" s="205"/>
      <c r="BA39" s="176"/>
      <c r="BB39" s="176"/>
      <c r="BC39" s="176"/>
      <c r="BD39" s="176"/>
    </row>
    <row r="40" spans="2:58" ht="17.7" customHeight="1" thickBot="1" x14ac:dyDescent="0.3">
      <c r="B40" s="423"/>
      <c r="C40" s="424"/>
      <c r="D40" s="424"/>
      <c r="E40" s="424"/>
      <c r="F40" s="425"/>
      <c r="G40" s="472"/>
      <c r="H40" s="473"/>
      <c r="I40" s="473"/>
      <c r="J40" s="474"/>
      <c r="K40" s="612"/>
      <c r="L40" s="613"/>
      <c r="M40" s="613"/>
      <c r="N40" s="613"/>
      <c r="O40" s="613"/>
      <c r="P40" s="613"/>
      <c r="Q40" s="613"/>
      <c r="R40" s="613"/>
      <c r="S40" s="613"/>
      <c r="T40" s="613"/>
      <c r="U40" s="613"/>
      <c r="V40" s="614"/>
      <c r="W40" s="456"/>
      <c r="X40" s="457"/>
      <c r="Y40" s="443"/>
      <c r="Z40" s="441"/>
      <c r="AA40" s="579"/>
      <c r="AB40" s="441"/>
      <c r="AC40" s="579"/>
      <c r="AD40" s="441"/>
      <c r="AE40" s="439"/>
      <c r="AF40" s="472"/>
      <c r="AG40" s="473"/>
      <c r="AH40" s="474"/>
      <c r="AI40" s="464"/>
      <c r="AJ40" s="465"/>
      <c r="AK40" s="465"/>
      <c r="AL40" s="465"/>
      <c r="AM40" s="465"/>
      <c r="AN40" s="465"/>
      <c r="AO40" s="465"/>
      <c r="AP40" s="465"/>
      <c r="AQ40" s="465"/>
      <c r="AR40" s="465"/>
      <c r="AS40" s="465"/>
      <c r="AT40" s="465"/>
      <c r="AU40" s="465"/>
      <c r="AV40" s="465"/>
      <c r="AW40" s="465"/>
      <c r="AX40" s="465"/>
      <c r="AY40" s="466"/>
      <c r="AZ40" s="206"/>
      <c r="BA40" s="207"/>
      <c r="BB40" s="160"/>
      <c r="BC40" s="160"/>
      <c r="BD40" s="160"/>
    </row>
    <row r="41" spans="2:58" ht="13.5" customHeight="1" thickBot="1" x14ac:dyDescent="0.3">
      <c r="B41" s="208"/>
      <c r="H41" s="209"/>
      <c r="I41" s="209"/>
      <c r="J41" s="209"/>
      <c r="K41" s="209"/>
      <c r="L41" s="210"/>
      <c r="M41" s="210"/>
      <c r="N41" s="210"/>
      <c r="O41" s="210"/>
      <c r="P41" s="210"/>
      <c r="Q41" s="210"/>
      <c r="R41" s="210"/>
      <c r="S41" s="210"/>
      <c r="T41" s="210"/>
      <c r="U41" s="210"/>
      <c r="V41" s="210"/>
      <c r="W41" s="211"/>
      <c r="X41" s="211"/>
      <c r="Y41" s="160"/>
      <c r="Z41" s="160"/>
      <c r="AA41" s="160"/>
      <c r="AB41" s="160"/>
      <c r="AC41" s="160"/>
      <c r="AD41" s="160"/>
      <c r="AE41" s="160"/>
      <c r="AF41" s="209"/>
      <c r="AG41" s="209"/>
      <c r="AH41" s="209"/>
      <c r="AI41" s="160"/>
      <c r="AJ41" s="160"/>
      <c r="AK41" s="160"/>
      <c r="AL41" s="160"/>
      <c r="AM41" s="160"/>
      <c r="AN41" s="189"/>
      <c r="AO41" s="189"/>
      <c r="AP41" s="189"/>
      <c r="AQ41" s="189"/>
      <c r="AR41" s="189"/>
      <c r="AS41" s="207"/>
      <c r="AT41" s="207"/>
      <c r="AU41" s="207"/>
      <c r="AV41" s="207"/>
      <c r="AW41" s="207"/>
      <c r="AX41" s="207"/>
      <c r="AY41" s="207"/>
      <c r="AZ41" s="207"/>
      <c r="BA41" s="207"/>
      <c r="BB41" s="160"/>
      <c r="BC41" s="160"/>
      <c r="BD41" s="160"/>
    </row>
    <row r="42" spans="2:58" ht="18.75" customHeight="1" x14ac:dyDescent="0.15">
      <c r="B42" s="417" t="s">
        <v>323</v>
      </c>
      <c r="C42" s="418"/>
      <c r="D42" s="418"/>
      <c r="E42" s="418"/>
      <c r="F42" s="419"/>
      <c r="G42" s="570" t="s">
        <v>324</v>
      </c>
      <c r="H42" s="570"/>
      <c r="I42" s="570"/>
      <c r="J42" s="570"/>
      <c r="K42" s="570"/>
      <c r="L42" s="570"/>
      <c r="M42" s="571"/>
      <c r="N42" s="212" t="str">
        <f>入力シート!H34</f>
        <v/>
      </c>
      <c r="O42" s="192" t="str">
        <f>入力シート!I34</f>
        <v/>
      </c>
      <c r="P42" s="192" t="str">
        <f>入力シート!J34</f>
        <v/>
      </c>
      <c r="Q42" s="192" t="str">
        <f>入力シート!K34</f>
        <v/>
      </c>
      <c r="R42" s="192" t="str">
        <f>入力シート!L34</f>
        <v/>
      </c>
      <c r="S42" s="192" t="str">
        <f>入力シート!M34</f>
        <v/>
      </c>
      <c r="T42" s="192" t="str">
        <f>入力シート!N34</f>
        <v/>
      </c>
      <c r="U42" s="192" t="str">
        <f>入力シート!O34</f>
        <v/>
      </c>
      <c r="V42" s="213" t="str">
        <f>入力シート!P34</f>
        <v/>
      </c>
      <c r="W42" s="393" t="s">
        <v>320</v>
      </c>
      <c r="X42" s="393"/>
      <c r="Y42" s="393"/>
      <c r="Z42" s="393"/>
      <c r="AA42" s="393"/>
      <c r="AB42" s="393"/>
      <c r="AC42" s="393"/>
      <c r="AD42" s="393"/>
      <c r="AE42" s="394"/>
      <c r="AF42" s="444" t="s">
        <v>307</v>
      </c>
      <c r="AG42" s="445"/>
      <c r="AH42" s="446"/>
      <c r="AI42" s="450" t="str">
        <f>" " &amp; 入力シート!H40</f>
        <v xml:space="preserve"> </v>
      </c>
      <c r="AJ42" s="349"/>
      <c r="AK42" s="349"/>
      <c r="AL42" s="349"/>
      <c r="AM42" s="349"/>
      <c r="AN42" s="349"/>
      <c r="AO42" s="349"/>
      <c r="AP42" s="349"/>
      <c r="AQ42" s="349"/>
      <c r="AR42" s="349"/>
      <c r="AS42" s="349"/>
      <c r="AT42" s="349"/>
      <c r="AU42" s="349"/>
      <c r="AV42" s="349"/>
      <c r="AW42" s="349"/>
      <c r="AX42" s="349"/>
      <c r="AY42" s="451"/>
      <c r="AZ42" s="163"/>
      <c r="BA42" s="151"/>
      <c r="BB42" s="151"/>
      <c r="BC42" s="151"/>
      <c r="BD42" s="151"/>
      <c r="BE42" s="151"/>
      <c r="BF42" s="151"/>
    </row>
    <row r="43" spans="2:58" ht="18.75" customHeight="1" x14ac:dyDescent="0.15">
      <c r="B43" s="420"/>
      <c r="C43" s="421"/>
      <c r="D43" s="421"/>
      <c r="E43" s="421"/>
      <c r="F43" s="422"/>
      <c r="G43" s="214"/>
      <c r="H43" s="575" t="s">
        <v>319</v>
      </c>
      <c r="I43" s="576"/>
      <c r="J43" s="576"/>
      <c r="K43" s="577"/>
      <c r="L43" s="215" t="str">
        <f>入力シート!H35</f>
        <v/>
      </c>
      <c r="M43" s="216" t="str">
        <f>入力シート!I35</f>
        <v/>
      </c>
      <c r="N43" s="217" t="str">
        <f>入力シート!J35</f>
        <v/>
      </c>
      <c r="O43" s="216" t="str">
        <f>入力シート!K35</f>
        <v/>
      </c>
      <c r="P43" s="217" t="str">
        <f>入力シート!L35</f>
        <v/>
      </c>
      <c r="Q43" s="216" t="str">
        <f>入力シート!M35</f>
        <v/>
      </c>
      <c r="R43" s="218" t="str">
        <f>入力シート!N35</f>
        <v/>
      </c>
      <c r="S43" s="219"/>
      <c r="T43" s="220"/>
      <c r="U43" s="220"/>
      <c r="V43" s="221"/>
      <c r="W43" s="452" t="str">
        <f>入力シート!H38</f>
        <v/>
      </c>
      <c r="X43" s="453"/>
      <c r="Y43" s="376" t="str">
        <f>入力シート!H39</f>
        <v/>
      </c>
      <c r="Z43" s="369" t="str">
        <f>入力シート!I39</f>
        <v/>
      </c>
      <c r="AA43" s="377" t="str">
        <f>入力シート!J39</f>
        <v/>
      </c>
      <c r="AB43" s="369" t="str">
        <f>入力シート!K39</f>
        <v/>
      </c>
      <c r="AC43" s="377" t="str">
        <f>入力シート!L39</f>
        <v/>
      </c>
      <c r="AD43" s="369" t="str">
        <f>入力シート!M39</f>
        <v/>
      </c>
      <c r="AE43" s="378" t="str">
        <f>入力シート!N39</f>
        <v/>
      </c>
      <c r="AF43" s="514" t="s">
        <v>322</v>
      </c>
      <c r="AG43" s="468"/>
      <c r="AH43" s="469"/>
      <c r="AI43" s="458" t="str">
        <f>" " &amp; 入力シート!H41</f>
        <v xml:space="preserve"> </v>
      </c>
      <c r="AJ43" s="351"/>
      <c r="AK43" s="351"/>
      <c r="AL43" s="351"/>
      <c r="AM43" s="351"/>
      <c r="AN43" s="351"/>
      <c r="AO43" s="351"/>
      <c r="AP43" s="351"/>
      <c r="AQ43" s="351"/>
      <c r="AR43" s="351"/>
      <c r="AS43" s="351"/>
      <c r="AT43" s="351"/>
      <c r="AU43" s="351"/>
      <c r="AV43" s="351"/>
      <c r="AW43" s="351"/>
      <c r="AX43" s="351"/>
      <c r="AY43" s="371"/>
      <c r="AZ43" s="205"/>
      <c r="BA43" s="176"/>
      <c r="BB43" s="176"/>
      <c r="BC43" s="176"/>
      <c r="BD43" s="176"/>
      <c r="BE43" s="176"/>
      <c r="BF43" s="176"/>
    </row>
    <row r="44" spans="2:58" ht="23.25" customHeight="1" x14ac:dyDescent="0.15">
      <c r="B44" s="420"/>
      <c r="C44" s="421"/>
      <c r="D44" s="421"/>
      <c r="E44" s="421"/>
      <c r="F44" s="422"/>
      <c r="G44" s="467" t="s">
        <v>321</v>
      </c>
      <c r="H44" s="468"/>
      <c r="I44" s="468"/>
      <c r="J44" s="469"/>
      <c r="K44" s="580" t="str">
        <f>" " &amp; 入力シート!H36&amp;CHAR(10)&amp; " " &amp; 入力シート!H37</f>
        <v xml:space="preserve"> 
 </v>
      </c>
      <c r="L44" s="581"/>
      <c r="M44" s="581"/>
      <c r="N44" s="581"/>
      <c r="O44" s="581"/>
      <c r="P44" s="581"/>
      <c r="Q44" s="581"/>
      <c r="R44" s="581"/>
      <c r="S44" s="581"/>
      <c r="T44" s="581"/>
      <c r="U44" s="581"/>
      <c r="V44" s="582"/>
      <c r="W44" s="454"/>
      <c r="X44" s="455"/>
      <c r="Y44" s="442"/>
      <c r="Z44" s="440"/>
      <c r="AA44" s="578"/>
      <c r="AB44" s="440"/>
      <c r="AC44" s="578"/>
      <c r="AD44" s="440"/>
      <c r="AE44" s="438"/>
      <c r="AF44" s="467"/>
      <c r="AG44" s="470"/>
      <c r="AH44" s="471"/>
      <c r="AI44" s="475"/>
      <c r="AJ44" s="355"/>
      <c r="AK44" s="355"/>
      <c r="AL44" s="355"/>
      <c r="AM44" s="355"/>
      <c r="AN44" s="355"/>
      <c r="AO44" s="355"/>
      <c r="AP44" s="355"/>
      <c r="AQ44" s="355"/>
      <c r="AR44" s="355"/>
      <c r="AS44" s="355"/>
      <c r="AT44" s="355"/>
      <c r="AU44" s="355"/>
      <c r="AV44" s="355"/>
      <c r="AW44" s="355"/>
      <c r="AX44" s="355"/>
      <c r="AY44" s="476"/>
      <c r="AZ44" s="205"/>
      <c r="BA44" s="176"/>
      <c r="BB44" s="176"/>
      <c r="BC44" s="176"/>
      <c r="BD44" s="176"/>
      <c r="BE44" s="176"/>
      <c r="BF44" s="176"/>
    </row>
    <row r="45" spans="2:58" ht="23.25" customHeight="1" thickBot="1" x14ac:dyDescent="0.3">
      <c r="B45" s="423"/>
      <c r="C45" s="424"/>
      <c r="D45" s="424"/>
      <c r="E45" s="424"/>
      <c r="F45" s="425"/>
      <c r="G45" s="472"/>
      <c r="H45" s="473"/>
      <c r="I45" s="473"/>
      <c r="J45" s="474"/>
      <c r="K45" s="583"/>
      <c r="L45" s="584"/>
      <c r="M45" s="584"/>
      <c r="N45" s="584"/>
      <c r="O45" s="584"/>
      <c r="P45" s="584"/>
      <c r="Q45" s="584"/>
      <c r="R45" s="584"/>
      <c r="S45" s="584"/>
      <c r="T45" s="584"/>
      <c r="U45" s="584"/>
      <c r="V45" s="585"/>
      <c r="W45" s="456"/>
      <c r="X45" s="457"/>
      <c r="Y45" s="443"/>
      <c r="Z45" s="441"/>
      <c r="AA45" s="579"/>
      <c r="AB45" s="441"/>
      <c r="AC45" s="579"/>
      <c r="AD45" s="441"/>
      <c r="AE45" s="439"/>
      <c r="AF45" s="472"/>
      <c r="AG45" s="473"/>
      <c r="AH45" s="474"/>
      <c r="AI45" s="477"/>
      <c r="AJ45" s="478"/>
      <c r="AK45" s="478"/>
      <c r="AL45" s="478"/>
      <c r="AM45" s="478"/>
      <c r="AN45" s="478"/>
      <c r="AO45" s="478"/>
      <c r="AP45" s="478"/>
      <c r="AQ45" s="478"/>
      <c r="AR45" s="478"/>
      <c r="AS45" s="478"/>
      <c r="AT45" s="478"/>
      <c r="AU45" s="478"/>
      <c r="AV45" s="478"/>
      <c r="AW45" s="478"/>
      <c r="AX45" s="478"/>
      <c r="AY45" s="479"/>
      <c r="AZ45" s="206"/>
      <c r="BA45" s="207"/>
      <c r="BB45" s="207"/>
      <c r="BC45" s="207"/>
      <c r="BD45" s="160"/>
      <c r="BE45" s="160"/>
      <c r="BF45" s="160"/>
    </row>
    <row r="46" spans="2:58" ht="16.5" customHeight="1" thickBot="1" x14ac:dyDescent="0.3">
      <c r="B46" s="222"/>
      <c r="C46" s="222"/>
      <c r="D46" s="222"/>
      <c r="E46" s="222"/>
      <c r="F46" s="222"/>
      <c r="G46" s="223"/>
      <c r="H46" s="223"/>
      <c r="I46" s="223"/>
      <c r="J46" s="223"/>
      <c r="K46" s="223"/>
      <c r="L46" s="223"/>
      <c r="M46" s="223"/>
      <c r="N46" s="223"/>
      <c r="O46" s="223"/>
      <c r="P46" s="223"/>
      <c r="Q46" s="223"/>
      <c r="R46" s="211"/>
      <c r="S46" s="211"/>
      <c r="T46" s="160"/>
      <c r="U46" s="160"/>
      <c r="V46" s="160"/>
      <c r="W46" s="160"/>
      <c r="X46" s="160"/>
      <c r="Y46" s="160"/>
      <c r="Z46" s="160"/>
      <c r="AA46" s="209"/>
      <c r="AB46" s="209"/>
      <c r="AC46" s="209"/>
      <c r="AD46" s="160"/>
      <c r="AE46" s="160"/>
      <c r="AF46" s="160"/>
      <c r="AG46" s="160"/>
      <c r="AH46" s="160"/>
      <c r="AI46" s="189"/>
      <c r="AJ46" s="189"/>
      <c r="AK46" s="189"/>
      <c r="AL46" s="189"/>
      <c r="AM46" s="189"/>
      <c r="AN46" s="207"/>
      <c r="AO46" s="207"/>
      <c r="AP46" s="207"/>
      <c r="AQ46" s="207"/>
      <c r="AR46" s="207"/>
      <c r="AS46" s="207"/>
      <c r="AT46" s="207"/>
      <c r="AU46" s="207"/>
      <c r="AV46" s="207"/>
      <c r="AW46" s="160"/>
      <c r="AX46" s="160"/>
      <c r="AY46" s="160"/>
      <c r="AZ46" s="160"/>
      <c r="BA46" s="160"/>
      <c r="BB46" s="160"/>
    </row>
    <row r="47" spans="2:58" s="151" customFormat="1" ht="13.5" customHeight="1" x14ac:dyDescent="0.15">
      <c r="B47" s="411" t="s">
        <v>325</v>
      </c>
      <c r="C47" s="412"/>
      <c r="D47" s="412"/>
      <c r="E47" s="412"/>
      <c r="F47" s="412"/>
      <c r="G47" s="412"/>
      <c r="H47" s="412"/>
      <c r="I47" s="412"/>
      <c r="J47" s="412"/>
      <c r="K47" s="412"/>
      <c r="L47" s="412"/>
      <c r="M47" s="413"/>
      <c r="N47" s="392" t="s">
        <v>326</v>
      </c>
      <c r="O47" s="393"/>
      <c r="P47" s="393"/>
      <c r="Q47" s="393"/>
      <c r="R47" s="393"/>
      <c r="S47" s="393"/>
      <c r="T47" s="393"/>
      <c r="U47" s="393"/>
      <c r="V47" s="393"/>
      <c r="W47" s="393"/>
      <c r="X47" s="393"/>
      <c r="Y47" s="393"/>
      <c r="Z47" s="393"/>
      <c r="AA47" s="393"/>
      <c r="AB47" s="393"/>
      <c r="AC47" s="393"/>
      <c r="AD47" s="393"/>
      <c r="AE47" s="393"/>
      <c r="AF47" s="393"/>
      <c r="AG47" s="394"/>
      <c r="AH47" s="572" t="s">
        <v>327</v>
      </c>
      <c r="AI47" s="573"/>
      <c r="AJ47" s="573"/>
      <c r="AK47" s="573"/>
      <c r="AL47" s="573"/>
      <c r="AM47" s="574"/>
      <c r="AN47" s="561" t="s">
        <v>328</v>
      </c>
      <c r="AO47" s="562"/>
      <c r="AP47" s="562"/>
      <c r="AQ47" s="562"/>
      <c r="AR47" s="562"/>
      <c r="AS47" s="562"/>
      <c r="AT47" s="562"/>
      <c r="AU47" s="562"/>
      <c r="AV47" s="562"/>
      <c r="AW47" s="562"/>
      <c r="AX47" s="562"/>
      <c r="AY47" s="563"/>
    </row>
    <row r="48" spans="2:58" s="151" customFormat="1" ht="12" customHeight="1" x14ac:dyDescent="0.15">
      <c r="B48" s="414"/>
      <c r="C48" s="415"/>
      <c r="D48" s="415"/>
      <c r="E48" s="415"/>
      <c r="F48" s="415"/>
      <c r="G48" s="415"/>
      <c r="H48" s="415"/>
      <c r="I48" s="415"/>
      <c r="J48" s="415"/>
      <c r="K48" s="415"/>
      <c r="L48" s="415"/>
      <c r="M48" s="416"/>
      <c r="N48" s="382" t="str">
        <f>入力シート!H43</f>
        <v/>
      </c>
      <c r="O48" s="383"/>
      <c r="P48" s="384"/>
      <c r="Q48" s="376" t="str">
        <f>" " &amp; 入力シート!H42</f>
        <v xml:space="preserve"> </v>
      </c>
      <c r="R48" s="377"/>
      <c r="S48" s="377"/>
      <c r="T48" s="377"/>
      <c r="U48" s="377"/>
      <c r="V48" s="377"/>
      <c r="W48" s="377"/>
      <c r="X48" s="378"/>
      <c r="Y48" s="351" t="str">
        <f>" " &amp; 入力シート!H44</f>
        <v xml:space="preserve"> </v>
      </c>
      <c r="Z48" s="351"/>
      <c r="AA48" s="351"/>
      <c r="AB48" s="351"/>
      <c r="AC48" s="351"/>
      <c r="AD48" s="351"/>
      <c r="AE48" s="351"/>
      <c r="AF48" s="351"/>
      <c r="AG48" s="352"/>
      <c r="AH48" s="402" t="str">
        <f>入力シート!H46</f>
        <v/>
      </c>
      <c r="AI48" s="403"/>
      <c r="AJ48" s="403"/>
      <c r="AK48" s="403"/>
      <c r="AL48" s="403"/>
      <c r="AM48" s="404"/>
      <c r="AN48" s="564"/>
      <c r="AO48" s="565"/>
      <c r="AP48" s="565"/>
      <c r="AQ48" s="565"/>
      <c r="AR48" s="565"/>
      <c r="AS48" s="565"/>
      <c r="AT48" s="565"/>
      <c r="AU48" s="565"/>
      <c r="AV48" s="565"/>
      <c r="AW48" s="565"/>
      <c r="AX48" s="565"/>
      <c r="AY48" s="566"/>
    </row>
    <row r="49" spans="2:51" s="151" customFormat="1" ht="12" customHeight="1" x14ac:dyDescent="0.15">
      <c r="B49" s="398" t="str">
        <f>入力シート!H23</f>
        <v/>
      </c>
      <c r="C49" s="399"/>
      <c r="D49" s="399"/>
      <c r="E49" s="399"/>
      <c r="F49" s="399"/>
      <c r="G49" s="399"/>
      <c r="H49" s="399"/>
      <c r="I49" s="399"/>
      <c r="J49" s="399"/>
      <c r="K49" s="225"/>
      <c r="L49" s="225"/>
      <c r="M49" s="226"/>
      <c r="N49" s="385"/>
      <c r="O49" s="385"/>
      <c r="P49" s="386"/>
      <c r="Q49" s="379"/>
      <c r="R49" s="380"/>
      <c r="S49" s="380"/>
      <c r="T49" s="380"/>
      <c r="U49" s="380"/>
      <c r="V49" s="380"/>
      <c r="W49" s="380"/>
      <c r="X49" s="381"/>
      <c r="Y49" s="353"/>
      <c r="Z49" s="353"/>
      <c r="AA49" s="353"/>
      <c r="AB49" s="353"/>
      <c r="AC49" s="353"/>
      <c r="AD49" s="353"/>
      <c r="AE49" s="353"/>
      <c r="AF49" s="353"/>
      <c r="AG49" s="354"/>
      <c r="AH49" s="405"/>
      <c r="AI49" s="406"/>
      <c r="AJ49" s="406"/>
      <c r="AK49" s="406"/>
      <c r="AL49" s="406"/>
      <c r="AM49" s="407"/>
      <c r="AN49" s="567"/>
      <c r="AO49" s="568"/>
      <c r="AP49" s="568"/>
      <c r="AQ49" s="568"/>
      <c r="AR49" s="568"/>
      <c r="AS49" s="568"/>
      <c r="AT49" s="568"/>
      <c r="AU49" s="568"/>
      <c r="AV49" s="568"/>
      <c r="AW49" s="568"/>
      <c r="AX49" s="568"/>
      <c r="AY49" s="569"/>
    </row>
    <row r="50" spans="2:51" s="151" customFormat="1" ht="18.899999999999999" customHeight="1" thickBot="1" x14ac:dyDescent="0.2">
      <c r="B50" s="400"/>
      <c r="C50" s="401"/>
      <c r="D50" s="401"/>
      <c r="E50" s="401"/>
      <c r="F50" s="401"/>
      <c r="G50" s="401"/>
      <c r="H50" s="401"/>
      <c r="I50" s="401"/>
      <c r="J50" s="401"/>
      <c r="K50" s="390" t="s">
        <v>329</v>
      </c>
      <c r="L50" s="390"/>
      <c r="M50" s="391"/>
      <c r="N50" s="395" t="s">
        <v>330</v>
      </c>
      <c r="O50" s="396"/>
      <c r="P50" s="396"/>
      <c r="Q50" s="396"/>
      <c r="R50" s="397"/>
      <c r="S50" s="387" t="str">
        <f>入力シート!H45</f>
        <v/>
      </c>
      <c r="T50" s="388"/>
      <c r="U50" s="388"/>
      <c r="V50" s="388"/>
      <c r="W50" s="388"/>
      <c r="X50" s="388"/>
      <c r="Y50" s="388"/>
      <c r="Z50" s="388"/>
      <c r="AA50" s="388"/>
      <c r="AB50" s="388"/>
      <c r="AC50" s="388"/>
      <c r="AD50" s="388"/>
      <c r="AE50" s="388"/>
      <c r="AF50" s="388"/>
      <c r="AG50" s="389"/>
      <c r="AH50" s="408"/>
      <c r="AI50" s="409"/>
      <c r="AJ50" s="409"/>
      <c r="AK50" s="409"/>
      <c r="AL50" s="409"/>
      <c r="AM50" s="410"/>
      <c r="AN50" s="373" t="str">
        <f>入力シート!H47</f>
        <v/>
      </c>
      <c r="AO50" s="374"/>
      <c r="AP50" s="374"/>
      <c r="AQ50" s="375"/>
      <c r="AR50" s="373" t="str">
        <f>入力シート!H48</f>
        <v/>
      </c>
      <c r="AS50" s="374"/>
      <c r="AT50" s="374"/>
      <c r="AU50" s="375"/>
      <c r="AV50" s="373" t="str">
        <f>入力シート!H49</f>
        <v/>
      </c>
      <c r="AW50" s="374"/>
      <c r="AX50" s="374"/>
      <c r="AY50" s="560"/>
    </row>
    <row r="51" spans="2:51" s="151" customFormat="1" ht="4.5" customHeight="1" thickBot="1" x14ac:dyDescent="0.2">
      <c r="K51" s="227"/>
      <c r="L51" s="228"/>
      <c r="M51" s="228"/>
      <c r="N51" s="228"/>
      <c r="O51" s="228"/>
      <c r="P51" s="228"/>
      <c r="Q51" s="228"/>
      <c r="R51" s="228"/>
      <c r="S51" s="228"/>
      <c r="T51" s="228"/>
      <c r="U51" s="228"/>
      <c r="V51" s="228"/>
      <c r="W51" s="228"/>
      <c r="X51" s="228"/>
      <c r="Y51" s="228"/>
      <c r="Z51" s="228"/>
      <c r="AA51" s="228"/>
      <c r="AB51" s="228"/>
      <c r="AC51" s="228"/>
      <c r="AD51" s="173"/>
      <c r="AE51" s="173"/>
      <c r="AF51" s="173"/>
      <c r="AG51" s="173"/>
      <c r="AH51" s="189"/>
      <c r="AI51" s="189"/>
      <c r="AJ51" s="189"/>
      <c r="AK51" s="189"/>
      <c r="AL51" s="189"/>
      <c r="AM51" s="189"/>
      <c r="AN51" s="189"/>
      <c r="AO51" s="189"/>
      <c r="AP51" s="189"/>
      <c r="AQ51" s="189"/>
      <c r="AR51" s="189"/>
      <c r="AS51" s="189"/>
      <c r="AT51" s="189"/>
      <c r="AU51" s="189"/>
      <c r="AV51" s="189"/>
      <c r="AW51" s="189"/>
      <c r="AX51" s="189"/>
      <c r="AY51" s="189"/>
    </row>
    <row r="52" spans="2:51" ht="27" customHeight="1" thickBot="1" x14ac:dyDescent="0.2">
      <c r="B52" s="557" t="s">
        <v>331</v>
      </c>
      <c r="C52" s="558"/>
      <c r="D52" s="559"/>
      <c r="E52" s="551" t="str">
        <f>" " &amp; 入力シート!H50</f>
        <v xml:space="preserve"> </v>
      </c>
      <c r="F52" s="552"/>
      <c r="G52" s="552"/>
      <c r="H52" s="552"/>
      <c r="I52" s="552"/>
      <c r="J52" s="552"/>
      <c r="K52" s="552"/>
      <c r="L52" s="552"/>
      <c r="M52" s="552"/>
      <c r="N52" s="552"/>
      <c r="O52" s="552"/>
      <c r="P52" s="552"/>
      <c r="Q52" s="552"/>
      <c r="R52" s="553"/>
      <c r="S52" s="586" t="s">
        <v>332</v>
      </c>
      <c r="T52" s="558"/>
      <c r="U52" s="559"/>
      <c r="V52" s="551" t="str">
        <f>" " &amp; 入力シート!H51</f>
        <v xml:space="preserve"> </v>
      </c>
      <c r="W52" s="552"/>
      <c r="X52" s="552"/>
      <c r="Y52" s="552"/>
      <c r="Z52" s="552"/>
      <c r="AA52" s="552"/>
      <c r="AB52" s="552"/>
      <c r="AC52" s="552"/>
      <c r="AD52" s="552"/>
      <c r="AE52" s="552"/>
      <c r="AF52" s="552"/>
      <c r="AG52" s="553"/>
      <c r="AH52" s="586" t="s">
        <v>333</v>
      </c>
      <c r="AI52" s="587"/>
      <c r="AJ52" s="588"/>
      <c r="AK52" s="554" t="str">
        <f>" " &amp; 入力シート!H52</f>
        <v xml:space="preserve"> </v>
      </c>
      <c r="AL52" s="555"/>
      <c r="AM52" s="555"/>
      <c r="AN52" s="555"/>
      <c r="AO52" s="555"/>
      <c r="AP52" s="555"/>
      <c r="AQ52" s="555"/>
      <c r="AR52" s="555"/>
      <c r="AS52" s="555"/>
      <c r="AT52" s="555"/>
      <c r="AU52" s="555"/>
      <c r="AV52" s="555"/>
      <c r="AW52" s="555"/>
      <c r="AX52" s="555"/>
      <c r="AY52" s="556"/>
    </row>
    <row r="53" spans="2:51" ht="18.75" customHeight="1" x14ac:dyDescent="0.25">
      <c r="B53" s="547" t="s">
        <v>391</v>
      </c>
      <c r="C53" s="547"/>
      <c r="D53" s="547"/>
      <c r="E53" s="547"/>
      <c r="F53" s="547"/>
      <c r="G53" s="547"/>
      <c r="H53" s="547"/>
      <c r="I53" s="547"/>
      <c r="J53" s="547"/>
      <c r="K53" s="547"/>
      <c r="L53" s="547"/>
      <c r="M53" s="547"/>
      <c r="N53" s="547"/>
      <c r="O53" s="547"/>
      <c r="P53" s="547"/>
      <c r="Q53" s="547"/>
      <c r="R53" s="547"/>
      <c r="S53" s="547"/>
      <c r="T53" s="547"/>
      <c r="U53" s="547"/>
      <c r="V53" s="547"/>
      <c r="W53" s="547"/>
      <c r="X53" s="547"/>
      <c r="Y53" s="547"/>
      <c r="Z53" s="547"/>
      <c r="AA53" s="547"/>
      <c r="AB53" s="547"/>
      <c r="AC53" s="547"/>
      <c r="AD53" s="547"/>
      <c r="AE53" s="547"/>
      <c r="AF53" s="547"/>
      <c r="AG53" s="547"/>
      <c r="AH53" s="547"/>
      <c r="AI53" s="547"/>
      <c r="AJ53" s="547"/>
      <c r="AK53" s="547"/>
      <c r="AL53" s="547"/>
      <c r="AM53" s="547"/>
      <c r="AN53" s="547"/>
      <c r="AO53" s="547"/>
      <c r="AP53" s="547"/>
      <c r="AQ53" s="547"/>
      <c r="AR53" s="547"/>
      <c r="AS53" s="547"/>
      <c r="AT53" s="547"/>
      <c r="AU53" s="547"/>
      <c r="AV53" s="547"/>
      <c r="AW53" s="547"/>
      <c r="AX53" s="547"/>
      <c r="AY53" s="547"/>
    </row>
    <row r="54" spans="2:51" s="151" customFormat="1" ht="18" customHeight="1" x14ac:dyDescent="0.15"/>
    <row r="55" spans="2:51" s="151" customFormat="1" ht="13.5" customHeight="1" x14ac:dyDescent="0.15">
      <c r="D55" s="499" t="s">
        <v>334</v>
      </c>
      <c r="E55" s="500"/>
      <c r="F55" s="500"/>
      <c r="G55" s="500"/>
      <c r="H55" s="500"/>
      <c r="I55" s="500"/>
      <c r="J55" s="500"/>
      <c r="K55" s="500"/>
      <c r="L55" s="500"/>
      <c r="M55" s="500"/>
      <c r="N55" s="500"/>
      <c r="O55" s="501"/>
      <c r="P55" s="550" t="s">
        <v>335</v>
      </c>
      <c r="Q55" s="500"/>
      <c r="R55" s="500"/>
      <c r="S55" s="500"/>
      <c r="T55" s="500"/>
      <c r="U55" s="501"/>
      <c r="V55" s="548" t="s">
        <v>336</v>
      </c>
      <c r="W55" s="549"/>
      <c r="X55" s="544" t="s">
        <v>337</v>
      </c>
      <c r="Y55" s="545"/>
      <c r="Z55" s="545"/>
      <c r="AA55" s="546"/>
      <c r="AB55" s="499" t="s">
        <v>338</v>
      </c>
      <c r="AC55" s="500"/>
      <c r="AD55" s="501"/>
      <c r="AE55" s="523" t="s">
        <v>339</v>
      </c>
      <c r="AF55" s="524"/>
      <c r="AG55" s="524"/>
      <c r="AH55" s="524"/>
      <c r="AI55" s="524"/>
      <c r="AJ55" s="524"/>
      <c r="AK55" s="524"/>
      <c r="AL55" s="525"/>
      <c r="AM55" s="499" t="s">
        <v>340</v>
      </c>
      <c r="AN55" s="501"/>
    </row>
    <row r="56" spans="2:51" s="151" customFormat="1" ht="18" customHeight="1" x14ac:dyDescent="0.15">
      <c r="D56" s="502" t="str">
        <f>入力シート!H4</f>
        <v/>
      </c>
      <c r="E56" s="503"/>
      <c r="F56" s="503"/>
      <c r="G56" s="503"/>
      <c r="H56" s="503"/>
      <c r="I56" s="503"/>
      <c r="J56" s="503"/>
      <c r="K56" s="503"/>
      <c r="L56" s="503"/>
      <c r="M56" s="503"/>
      <c r="N56" s="503"/>
      <c r="O56" s="504"/>
      <c r="P56" s="535" t="s">
        <v>341</v>
      </c>
      <c r="Q56" s="536"/>
      <c r="R56" s="536"/>
      <c r="S56" s="536"/>
      <c r="T56" s="536"/>
      <c r="U56" s="537"/>
      <c r="V56" s="229"/>
      <c r="W56" s="230"/>
      <c r="X56" s="231"/>
      <c r="Y56" s="232"/>
      <c r="Z56" s="232"/>
      <c r="AA56" s="233"/>
      <c r="AB56" s="234"/>
      <c r="AC56" s="235"/>
      <c r="AD56" s="236" t="s">
        <v>342</v>
      </c>
      <c r="AE56" s="526" t="s">
        <v>343</v>
      </c>
      <c r="AF56" s="527"/>
      <c r="AG56" s="527"/>
      <c r="AH56" s="527"/>
      <c r="AI56" s="527"/>
      <c r="AJ56" s="527"/>
      <c r="AK56" s="527"/>
      <c r="AL56" s="528"/>
      <c r="AM56" s="251"/>
      <c r="AN56" s="252"/>
    </row>
    <row r="57" spans="2:51" s="151" customFormat="1" ht="12" customHeight="1" x14ac:dyDescent="0.15">
      <c r="D57" s="505"/>
      <c r="E57" s="506"/>
      <c r="F57" s="506"/>
      <c r="G57" s="506"/>
      <c r="H57" s="506"/>
      <c r="I57" s="506"/>
      <c r="J57" s="506"/>
      <c r="K57" s="506"/>
      <c r="L57" s="506"/>
      <c r="M57" s="506"/>
      <c r="N57" s="506"/>
      <c r="O57" s="507"/>
      <c r="P57" s="538"/>
      <c r="Q57" s="539"/>
      <c r="R57" s="539"/>
      <c r="S57" s="539"/>
      <c r="T57" s="539"/>
      <c r="U57" s="540"/>
      <c r="V57" s="272"/>
      <c r="W57" s="273"/>
      <c r="X57" s="274"/>
      <c r="Y57" s="275"/>
      <c r="Z57" s="275"/>
      <c r="AA57" s="276"/>
      <c r="AB57" s="237"/>
      <c r="AC57" s="277"/>
      <c r="AD57" s="278"/>
      <c r="AE57" s="529"/>
      <c r="AF57" s="530"/>
      <c r="AG57" s="530"/>
      <c r="AH57" s="530"/>
      <c r="AI57" s="530"/>
      <c r="AJ57" s="530"/>
      <c r="AK57" s="530"/>
      <c r="AL57" s="531"/>
      <c r="AM57" s="279"/>
      <c r="AN57" s="280"/>
    </row>
    <row r="58" spans="2:51" s="151" customFormat="1" ht="6" customHeight="1" x14ac:dyDescent="0.15">
      <c r="D58" s="508"/>
      <c r="E58" s="509"/>
      <c r="F58" s="509"/>
      <c r="G58" s="509"/>
      <c r="H58" s="509"/>
      <c r="I58" s="509"/>
      <c r="J58" s="509"/>
      <c r="K58" s="509"/>
      <c r="L58" s="509"/>
      <c r="M58" s="509"/>
      <c r="N58" s="509"/>
      <c r="O58" s="510"/>
      <c r="P58" s="541"/>
      <c r="Q58" s="542"/>
      <c r="R58" s="542"/>
      <c r="S58" s="542"/>
      <c r="T58" s="542"/>
      <c r="U58" s="543"/>
      <c r="V58" s="238"/>
      <c r="W58" s="239"/>
      <c r="X58" s="240"/>
      <c r="Y58" s="241"/>
      <c r="Z58" s="242"/>
      <c r="AA58" s="239"/>
      <c r="AB58" s="240"/>
      <c r="AC58" s="241"/>
      <c r="AD58" s="239"/>
      <c r="AE58" s="532"/>
      <c r="AF58" s="533"/>
      <c r="AG58" s="533"/>
      <c r="AH58" s="533"/>
      <c r="AI58" s="533"/>
      <c r="AJ58" s="533"/>
      <c r="AK58" s="533"/>
      <c r="AL58" s="534"/>
      <c r="AM58" s="253"/>
      <c r="AN58" s="254"/>
    </row>
    <row r="59" spans="2:51" s="151" customFormat="1" ht="6" customHeight="1" x14ac:dyDescent="0.15"/>
    <row r="60" spans="2:51" s="151" customFormat="1" ht="12" customHeight="1" x14ac:dyDescent="0.15">
      <c r="D60" s="302"/>
      <c r="E60" s="297"/>
      <c r="F60" s="152"/>
      <c r="G60" s="153"/>
      <c r="H60" s="153"/>
      <c r="I60" s="153"/>
      <c r="J60" s="153"/>
      <c r="K60" s="153"/>
      <c r="L60" s="243"/>
      <c r="M60" s="243"/>
      <c r="N60" s="243"/>
      <c r="O60" s="243"/>
      <c r="P60" s="243"/>
      <c r="Q60" s="243"/>
      <c r="R60" s="243"/>
      <c r="S60" s="243"/>
      <c r="T60" s="243"/>
      <c r="U60" s="243"/>
      <c r="V60" s="243"/>
      <c r="W60" s="243"/>
      <c r="X60" s="243"/>
      <c r="Y60" s="243"/>
      <c r="Z60" s="243"/>
      <c r="AA60" s="243"/>
      <c r="AB60" s="243"/>
      <c r="AC60" s="243"/>
      <c r="AD60" s="243"/>
      <c r="AE60" s="243"/>
      <c r="AF60" s="244"/>
      <c r="AG60" s="147"/>
      <c r="AH60" s="514" t="s">
        <v>344</v>
      </c>
      <c r="AI60" s="515"/>
      <c r="AJ60" s="522" t="s">
        <v>345</v>
      </c>
      <c r="AK60" s="520"/>
      <c r="AL60" s="520"/>
      <c r="AM60" s="520"/>
      <c r="AN60" s="520"/>
      <c r="AO60" s="520"/>
      <c r="AP60" s="520"/>
      <c r="AQ60" s="520"/>
      <c r="AR60" s="520"/>
      <c r="AS60" s="520"/>
      <c r="AT60" s="520"/>
      <c r="AU60" s="521"/>
      <c r="AV60" s="511" t="s">
        <v>346</v>
      </c>
      <c r="AW60" s="512"/>
      <c r="AX60" s="512"/>
      <c r="AY60" s="513"/>
    </row>
    <row r="61" spans="2:51" s="151" customFormat="1" ht="12" customHeight="1" x14ac:dyDescent="0.15">
      <c r="D61" s="301"/>
      <c r="E61" s="300"/>
      <c r="F61" s="245"/>
      <c r="G61" s="246"/>
      <c r="H61" s="246"/>
      <c r="I61" s="246"/>
      <c r="J61" s="246"/>
      <c r="K61" s="246"/>
      <c r="AF61" s="247"/>
      <c r="AG61" s="147"/>
      <c r="AH61" s="516"/>
      <c r="AI61" s="517"/>
      <c r="AJ61" s="170"/>
      <c r="AL61" s="243"/>
      <c r="AM61" s="244"/>
      <c r="AN61" s="170"/>
      <c r="AP61" s="243"/>
      <c r="AQ61" s="244"/>
      <c r="AR61" s="178"/>
      <c r="AU61" s="247"/>
      <c r="AV61" s="170"/>
      <c r="AY61" s="247"/>
    </row>
    <row r="62" spans="2:51" s="151" customFormat="1" ht="12" customHeight="1" x14ac:dyDescent="0.15">
      <c r="D62" s="497" t="s">
        <v>347</v>
      </c>
      <c r="E62" s="498"/>
      <c r="F62" s="245"/>
      <c r="G62" s="246"/>
      <c r="H62" s="246"/>
      <c r="I62" s="246"/>
      <c r="J62" s="246"/>
      <c r="K62" s="246"/>
      <c r="AF62" s="247"/>
      <c r="AG62" s="147"/>
      <c r="AH62" s="516"/>
      <c r="AI62" s="517"/>
      <c r="AJ62" s="170"/>
      <c r="AM62" s="247"/>
      <c r="AN62" s="170"/>
      <c r="AQ62" s="247"/>
      <c r="AR62" s="170"/>
      <c r="AU62" s="247"/>
      <c r="AV62" s="170"/>
      <c r="AY62" s="247"/>
    </row>
    <row r="63" spans="2:51" s="151" customFormat="1" ht="12" customHeight="1" x14ac:dyDescent="0.15">
      <c r="D63" s="301"/>
      <c r="E63" s="300"/>
      <c r="F63" s="245"/>
      <c r="G63" s="246"/>
      <c r="H63" s="246"/>
      <c r="I63" s="246"/>
      <c r="J63" s="246"/>
      <c r="K63" s="246"/>
      <c r="AF63" s="247"/>
      <c r="AG63" s="147"/>
      <c r="AH63" s="518"/>
      <c r="AI63" s="519"/>
      <c r="AJ63" s="179"/>
      <c r="AK63" s="224"/>
      <c r="AL63" s="224"/>
      <c r="AM63" s="248"/>
      <c r="AN63" s="179"/>
      <c r="AO63" s="224"/>
      <c r="AP63" s="224"/>
      <c r="AQ63" s="248"/>
      <c r="AR63" s="179"/>
      <c r="AS63" s="224"/>
      <c r="AT63" s="224"/>
      <c r="AU63" s="248"/>
      <c r="AV63" s="179"/>
      <c r="AW63" s="224"/>
      <c r="AX63" s="224"/>
      <c r="AY63" s="248"/>
    </row>
    <row r="64" spans="2:51" s="151" customFormat="1" ht="12" customHeight="1" x14ac:dyDescent="0.15">
      <c r="D64" s="301"/>
      <c r="E64" s="300"/>
      <c r="F64" s="245"/>
      <c r="G64" s="246"/>
      <c r="H64" s="246"/>
      <c r="I64" s="246"/>
      <c r="J64" s="246"/>
      <c r="K64" s="246"/>
      <c r="AF64" s="247"/>
      <c r="AK64" s="224"/>
      <c r="AL64" s="224"/>
      <c r="AM64" s="224"/>
      <c r="AN64" s="224"/>
      <c r="AO64" s="224"/>
      <c r="AP64" s="224"/>
      <c r="AQ64" s="224"/>
      <c r="AR64" s="224"/>
      <c r="AS64" s="224"/>
      <c r="AT64" s="224"/>
      <c r="AU64" s="224"/>
      <c r="AV64" s="224"/>
      <c r="AW64" s="224"/>
      <c r="AX64" s="224"/>
      <c r="AY64" s="224"/>
    </row>
    <row r="65" spans="4:52" s="151" customFormat="1" ht="12" customHeight="1" x14ac:dyDescent="0.15">
      <c r="D65" s="301"/>
      <c r="E65" s="300"/>
      <c r="F65" s="245"/>
      <c r="G65" s="246"/>
      <c r="H65" s="246"/>
      <c r="I65" s="246"/>
      <c r="J65" s="246"/>
      <c r="K65" s="246"/>
      <c r="AF65" s="247"/>
      <c r="AG65" s="147"/>
      <c r="AH65" s="514" t="s">
        <v>348</v>
      </c>
      <c r="AI65" s="515"/>
      <c r="AJ65" s="511" t="s">
        <v>349</v>
      </c>
      <c r="AK65" s="520"/>
      <c r="AL65" s="520"/>
      <c r="AM65" s="520"/>
      <c r="AN65" s="520"/>
      <c r="AO65" s="520"/>
      <c r="AP65" s="520"/>
      <c r="AQ65" s="520"/>
      <c r="AR65" s="520"/>
      <c r="AS65" s="520"/>
      <c r="AT65" s="520"/>
      <c r="AU65" s="521"/>
      <c r="AV65" s="511" t="s">
        <v>350</v>
      </c>
      <c r="AW65" s="512"/>
      <c r="AX65" s="512"/>
      <c r="AY65" s="513"/>
    </row>
    <row r="66" spans="4:52" s="151" customFormat="1" ht="12" customHeight="1" x14ac:dyDescent="0.15">
      <c r="D66" s="497" t="s">
        <v>351</v>
      </c>
      <c r="E66" s="498"/>
      <c r="F66" s="245"/>
      <c r="G66" s="246"/>
      <c r="H66" s="246"/>
      <c r="I66" s="246"/>
      <c r="J66" s="246"/>
      <c r="K66" s="246"/>
      <c r="AF66" s="247"/>
      <c r="AH66" s="516"/>
      <c r="AI66" s="517"/>
      <c r="AJ66" s="170"/>
      <c r="AL66" s="243"/>
      <c r="AM66" s="244"/>
      <c r="AN66" s="170"/>
      <c r="AP66" s="243"/>
      <c r="AQ66" s="244"/>
      <c r="AR66" s="178"/>
      <c r="AU66" s="247"/>
      <c r="AV66" s="170"/>
      <c r="AY66" s="247"/>
    </row>
    <row r="67" spans="4:52" s="151" customFormat="1" ht="12" customHeight="1" x14ac:dyDescent="0.15">
      <c r="D67" s="301"/>
      <c r="E67" s="300"/>
      <c r="F67" s="245"/>
      <c r="G67" s="246"/>
      <c r="H67" s="246"/>
      <c r="I67" s="246"/>
      <c r="J67" s="246"/>
      <c r="K67" s="246"/>
      <c r="AF67" s="247"/>
      <c r="AH67" s="516"/>
      <c r="AI67" s="517"/>
      <c r="AJ67" s="170"/>
      <c r="AM67" s="247"/>
      <c r="AN67" s="170"/>
      <c r="AQ67" s="247"/>
      <c r="AR67" s="170"/>
      <c r="AU67" s="247"/>
      <c r="AV67" s="170"/>
      <c r="AY67" s="247"/>
    </row>
    <row r="68" spans="4:52" ht="13.5" customHeight="1" x14ac:dyDescent="0.15">
      <c r="D68" s="298"/>
      <c r="E68" s="299"/>
      <c r="F68" s="249"/>
      <c r="G68" s="250"/>
      <c r="H68" s="250"/>
      <c r="I68" s="250"/>
      <c r="J68" s="250"/>
      <c r="K68" s="250"/>
      <c r="L68" s="224"/>
      <c r="M68" s="224"/>
      <c r="N68" s="224"/>
      <c r="O68" s="224"/>
      <c r="P68" s="224"/>
      <c r="Q68" s="224"/>
      <c r="R68" s="224"/>
      <c r="S68" s="224"/>
      <c r="T68" s="224"/>
      <c r="U68" s="224"/>
      <c r="V68" s="224"/>
      <c r="W68" s="224"/>
      <c r="X68" s="224"/>
      <c r="Y68" s="224"/>
      <c r="Z68" s="224"/>
      <c r="AA68" s="224"/>
      <c r="AB68" s="224"/>
      <c r="AC68" s="224"/>
      <c r="AD68" s="224"/>
      <c r="AE68" s="224"/>
      <c r="AF68" s="248"/>
      <c r="AH68" s="518"/>
      <c r="AI68" s="519"/>
      <c r="AJ68" s="179"/>
      <c r="AK68" s="224"/>
      <c r="AL68" s="224"/>
      <c r="AM68" s="248"/>
      <c r="AN68" s="179"/>
      <c r="AO68" s="224"/>
      <c r="AP68" s="224"/>
      <c r="AQ68" s="248"/>
      <c r="AR68" s="179"/>
      <c r="AS68" s="224"/>
      <c r="AT68" s="224"/>
      <c r="AU68" s="248"/>
      <c r="AV68" s="179"/>
      <c r="AW68" s="224"/>
      <c r="AX68" s="224"/>
      <c r="AY68" s="248"/>
      <c r="AZ68" s="151"/>
    </row>
    <row r="73" spans="4:52" ht="18" customHeight="1" x14ac:dyDescent="0.15"/>
    <row r="74" spans="4:52" ht="18" customHeight="1" x14ac:dyDescent="0.15"/>
    <row r="75" spans="4:52" ht="18" customHeight="1" x14ac:dyDescent="0.15"/>
    <row r="76" spans="4:52" ht="18" customHeight="1" x14ac:dyDescent="0.15"/>
    <row r="77" spans="4:52" ht="18" customHeight="1" x14ac:dyDescent="0.15"/>
    <row r="78" spans="4:52" ht="18" customHeight="1" x14ac:dyDescent="0.15"/>
    <row r="79" spans="4:52" ht="18" customHeight="1" x14ac:dyDescent="0.15"/>
  </sheetData>
  <sheetProtection sheet="1" insertRows="0" selectLockedCells="1" selectUnlockedCells="1"/>
  <mergeCells count="137">
    <mergeCell ref="AM1:AY1"/>
    <mergeCell ref="AP3:AY3"/>
    <mergeCell ref="B4:K5"/>
    <mergeCell ref="L4:R5"/>
    <mergeCell ref="S4:X5"/>
    <mergeCell ref="P2:AK3"/>
    <mergeCell ref="AF20:AJ21"/>
    <mergeCell ref="G27:G28"/>
    <mergeCell ref="X27:X28"/>
    <mergeCell ref="Y27:Y28"/>
    <mergeCell ref="H27:H28"/>
    <mergeCell ref="I27:I28"/>
    <mergeCell ref="K27:K28"/>
    <mergeCell ref="AB27:AB28"/>
    <mergeCell ref="B19:F19"/>
    <mergeCell ref="B20:F21"/>
    <mergeCell ref="B22:F22"/>
    <mergeCell ref="B23:F26"/>
    <mergeCell ref="Z27:Z28"/>
    <mergeCell ref="B8:O8"/>
    <mergeCell ref="B9:O9"/>
    <mergeCell ref="AI27:AI28"/>
    <mergeCell ref="E14:N15"/>
    <mergeCell ref="AH27:AH28"/>
    <mergeCell ref="O27:O28"/>
    <mergeCell ref="P27:P28"/>
    <mergeCell ref="L27:L28"/>
    <mergeCell ref="M27:M28"/>
    <mergeCell ref="J27:J28"/>
    <mergeCell ref="H33:AX33"/>
    <mergeCell ref="B29:F29"/>
    <mergeCell ref="S29:W29"/>
    <mergeCell ref="B37:F40"/>
    <mergeCell ref="W37:AE37"/>
    <mergeCell ref="G29:R29"/>
    <mergeCell ref="AB38:AB40"/>
    <mergeCell ref="W38:X40"/>
    <mergeCell ref="X29:AI29"/>
    <mergeCell ref="B31:F34"/>
    <mergeCell ref="H34:AX34"/>
    <mergeCell ref="AI37:AY37"/>
    <mergeCell ref="AE38:AE40"/>
    <mergeCell ref="Z38:Z40"/>
    <mergeCell ref="AA38:AA40"/>
    <mergeCell ref="Y38:Y40"/>
    <mergeCell ref="K38:V40"/>
    <mergeCell ref="AM29:AY29"/>
    <mergeCell ref="AC38:AC40"/>
    <mergeCell ref="E52:R52"/>
    <mergeCell ref="AN47:AY49"/>
    <mergeCell ref="AN50:AQ50"/>
    <mergeCell ref="G42:M42"/>
    <mergeCell ref="AH47:AM47"/>
    <mergeCell ref="AF38:AH40"/>
    <mergeCell ref="H43:K43"/>
    <mergeCell ref="AA43:AA45"/>
    <mergeCell ref="AF43:AH45"/>
    <mergeCell ref="AD38:AD40"/>
    <mergeCell ref="AB43:AB45"/>
    <mergeCell ref="AC43:AC45"/>
    <mergeCell ref="K44:V45"/>
    <mergeCell ref="W42:AE42"/>
    <mergeCell ref="G44:J45"/>
    <mergeCell ref="S52:U52"/>
    <mergeCell ref="AH52:AJ52"/>
    <mergeCell ref="AC27:AC28"/>
    <mergeCell ref="D66:E66"/>
    <mergeCell ref="D62:E62"/>
    <mergeCell ref="D55:O55"/>
    <mergeCell ref="D56:O58"/>
    <mergeCell ref="AV65:AY65"/>
    <mergeCell ref="AH65:AI68"/>
    <mergeCell ref="AJ65:AU65"/>
    <mergeCell ref="AH60:AI63"/>
    <mergeCell ref="AJ60:AU60"/>
    <mergeCell ref="AV60:AY60"/>
    <mergeCell ref="AM55:AN55"/>
    <mergeCell ref="AE55:AL55"/>
    <mergeCell ref="AE56:AL58"/>
    <mergeCell ref="P56:U58"/>
    <mergeCell ref="AB55:AD55"/>
    <mergeCell ref="X55:AA55"/>
    <mergeCell ref="B53:AY53"/>
    <mergeCell ref="V55:W55"/>
    <mergeCell ref="P55:U55"/>
    <mergeCell ref="V52:AG52"/>
    <mergeCell ref="AK52:AY52"/>
    <mergeCell ref="B52:D52"/>
    <mergeCell ref="AV50:AY50"/>
    <mergeCell ref="Q8:AY9"/>
    <mergeCell ref="Q10:AQ17"/>
    <mergeCell ref="AE43:AE45"/>
    <mergeCell ref="AD43:AD45"/>
    <mergeCell ref="Y43:Y45"/>
    <mergeCell ref="Z43:Z45"/>
    <mergeCell ref="H25:AX25"/>
    <mergeCell ref="AD27:AD28"/>
    <mergeCell ref="AF42:AH42"/>
    <mergeCell ref="AJ29:AL29"/>
    <mergeCell ref="AI42:AY42"/>
    <mergeCell ref="W43:X45"/>
    <mergeCell ref="AF19:AJ19"/>
    <mergeCell ref="AI38:AY40"/>
    <mergeCell ref="G38:J40"/>
    <mergeCell ref="AI43:AY45"/>
    <mergeCell ref="AF37:AH37"/>
    <mergeCell ref="H37:K37"/>
    <mergeCell ref="AL19:AY19"/>
    <mergeCell ref="H22:AY22"/>
    <mergeCell ref="AM27:AY28"/>
    <mergeCell ref="AJ27:AL28"/>
    <mergeCell ref="Q27:Q28"/>
    <mergeCell ref="R27:R28"/>
    <mergeCell ref="H19:AE19"/>
    <mergeCell ref="H20:AE21"/>
    <mergeCell ref="E16:N16"/>
    <mergeCell ref="H26:AX26"/>
    <mergeCell ref="B27:F28"/>
    <mergeCell ref="S27:W28"/>
    <mergeCell ref="N27:N28"/>
    <mergeCell ref="AL20:AY21"/>
    <mergeCell ref="AR50:AU50"/>
    <mergeCell ref="Y48:AG49"/>
    <mergeCell ref="Q48:X49"/>
    <mergeCell ref="N48:P49"/>
    <mergeCell ref="S50:AG50"/>
    <mergeCell ref="K50:M50"/>
    <mergeCell ref="N47:AG47"/>
    <mergeCell ref="N50:R50"/>
    <mergeCell ref="B49:J50"/>
    <mergeCell ref="AH48:AM50"/>
    <mergeCell ref="B47:M48"/>
    <mergeCell ref="B42:F45"/>
    <mergeCell ref="AA27:AA28"/>
    <mergeCell ref="AE27:AE28"/>
    <mergeCell ref="AF27:AF28"/>
    <mergeCell ref="AG27:AG28"/>
  </mergeCells>
  <phoneticPr fontId="2"/>
  <printOptions horizontalCentered="1"/>
  <pageMargins left="0.59055118110236227" right="0.19685039370078741" top="0.27559055118110237" bottom="0.15748031496062992" header="0.19685039370078741" footer="0.15748031496062992"/>
  <pageSetup paperSize="9" scale="7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3:N42"/>
  <sheetViews>
    <sheetView workbookViewId="0">
      <selection activeCell="F14" sqref="F14"/>
    </sheetView>
  </sheetViews>
  <sheetFormatPr defaultRowHeight="12" x14ac:dyDescent="0.15"/>
  <cols>
    <col min="1" max="1" width="4" customWidth="1"/>
    <col min="2" max="2" width="16.44140625" bestFit="1" customWidth="1"/>
    <col min="3" max="3" width="4" customWidth="1"/>
    <col min="4" max="4" width="16.44140625" bestFit="1" customWidth="1"/>
    <col min="5" max="5" width="4" customWidth="1"/>
    <col min="6" max="6" width="18.6640625" bestFit="1" customWidth="1"/>
    <col min="7" max="7" width="4" customWidth="1"/>
    <col min="8" max="8" width="25.44140625" bestFit="1" customWidth="1"/>
    <col min="9" max="9" width="4" customWidth="1"/>
    <col min="10" max="10" width="23.109375" bestFit="1" customWidth="1"/>
    <col min="11" max="11" width="4" customWidth="1"/>
    <col min="12" max="12" width="27.6640625" bestFit="1" customWidth="1"/>
    <col min="13" max="13" width="4" customWidth="1"/>
    <col min="14" max="14" width="20.88671875" bestFit="1" customWidth="1"/>
  </cols>
  <sheetData>
    <row r="3" spans="2:14" ht="12.6" thickBot="1" x14ac:dyDescent="0.2"/>
    <row r="4" spans="2:14" ht="12.6" thickBot="1" x14ac:dyDescent="0.2">
      <c r="B4" s="105" t="s">
        <v>352</v>
      </c>
      <c r="D4" s="105" t="s">
        <v>353</v>
      </c>
      <c r="F4" s="105" t="s">
        <v>354</v>
      </c>
      <c r="H4" s="105" t="s">
        <v>355</v>
      </c>
      <c r="J4" s="105" t="s">
        <v>356</v>
      </c>
      <c r="L4" s="105" t="s">
        <v>357</v>
      </c>
      <c r="N4" s="105" t="s">
        <v>358</v>
      </c>
    </row>
    <row r="5" spans="2:14" x14ac:dyDescent="0.15">
      <c r="B5" s="104"/>
      <c r="D5" s="104"/>
      <c r="E5" s="69"/>
      <c r="F5" s="104"/>
      <c r="H5" s="104"/>
      <c r="J5" s="104"/>
      <c r="L5" s="104"/>
      <c r="N5" s="104"/>
    </row>
    <row r="6" spans="2:14" x14ac:dyDescent="0.15">
      <c r="B6" s="100" t="s">
        <v>359</v>
      </c>
      <c r="D6" s="100" t="s">
        <v>360</v>
      </c>
      <c r="E6" s="69"/>
      <c r="F6" s="100" t="s">
        <v>361</v>
      </c>
      <c r="H6" s="100" t="s">
        <v>362</v>
      </c>
      <c r="J6" s="100" t="s">
        <v>363</v>
      </c>
      <c r="L6" s="102" t="s">
        <v>364</v>
      </c>
      <c r="N6" s="100" t="s">
        <v>365</v>
      </c>
    </row>
    <row r="7" spans="2:14" ht="12.6" thickBot="1" x14ac:dyDescent="0.2">
      <c r="B7" s="102" t="s">
        <v>366</v>
      </c>
      <c r="D7" s="101" t="s">
        <v>367</v>
      </c>
      <c r="E7" s="69"/>
      <c r="F7" s="101" t="s">
        <v>368</v>
      </c>
      <c r="H7" s="101" t="s">
        <v>369</v>
      </c>
      <c r="J7" s="102" t="s">
        <v>370</v>
      </c>
      <c r="L7" s="101" t="s">
        <v>371</v>
      </c>
      <c r="N7" s="100" t="s">
        <v>372</v>
      </c>
    </row>
    <row r="8" spans="2:14" ht="12.6" thickBot="1" x14ac:dyDescent="0.2">
      <c r="B8" s="102" t="s">
        <v>373</v>
      </c>
      <c r="D8" s="69"/>
      <c r="E8" s="69"/>
      <c r="J8" s="100" t="s">
        <v>374</v>
      </c>
      <c r="N8" s="101" t="s">
        <v>375</v>
      </c>
    </row>
    <row r="9" spans="2:14" ht="12.6" thickBot="1" x14ac:dyDescent="0.2">
      <c r="B9" s="102" t="s">
        <v>376</v>
      </c>
      <c r="E9" s="69"/>
      <c r="J9" s="101" t="s">
        <v>377</v>
      </c>
    </row>
    <row r="10" spans="2:14" x14ac:dyDescent="0.15">
      <c r="B10" s="102" t="s">
        <v>378</v>
      </c>
      <c r="E10" s="69"/>
    </row>
    <row r="11" spans="2:14" x14ac:dyDescent="0.15">
      <c r="B11" s="102" t="s">
        <v>379</v>
      </c>
      <c r="E11" s="69"/>
    </row>
    <row r="12" spans="2:14" x14ac:dyDescent="0.15">
      <c r="B12" s="102" t="s">
        <v>380</v>
      </c>
      <c r="D12" s="69"/>
      <c r="E12" s="69"/>
    </row>
    <row r="13" spans="2:14" ht="12.6" thickBot="1" x14ac:dyDescent="0.2">
      <c r="B13" s="103" t="s">
        <v>381</v>
      </c>
      <c r="D13" s="69"/>
      <c r="E13" s="69"/>
    </row>
    <row r="14" spans="2:14" x14ac:dyDescent="0.15">
      <c r="E14" s="69"/>
    </row>
    <row r="15" spans="2:14" x14ac:dyDescent="0.15">
      <c r="E15" s="69"/>
    </row>
    <row r="16" spans="2:14" x14ac:dyDescent="0.15">
      <c r="E16" s="69"/>
    </row>
    <row r="17" spans="4:5" x14ac:dyDescent="0.15">
      <c r="E17" s="69"/>
    </row>
    <row r="18" spans="4:5" x14ac:dyDescent="0.15">
      <c r="E18" s="69"/>
    </row>
    <row r="19" spans="4:5" x14ac:dyDescent="0.15">
      <c r="E19" s="69"/>
    </row>
    <row r="20" spans="4:5" x14ac:dyDescent="0.15">
      <c r="E20" s="69"/>
    </row>
    <row r="21" spans="4:5" x14ac:dyDescent="0.15">
      <c r="E21" s="69"/>
    </row>
    <row r="22" spans="4:5" x14ac:dyDescent="0.15">
      <c r="E22" s="69"/>
    </row>
    <row r="23" spans="4:5" x14ac:dyDescent="0.15">
      <c r="D23" s="69"/>
      <c r="E23" s="69"/>
    </row>
    <row r="24" spans="4:5" x14ac:dyDescent="0.15">
      <c r="E24" s="69"/>
    </row>
    <row r="25" spans="4:5" x14ac:dyDescent="0.15">
      <c r="E25" s="69"/>
    </row>
    <row r="26" spans="4:5" x14ac:dyDescent="0.15">
      <c r="E26" s="69"/>
    </row>
    <row r="27" spans="4:5" x14ac:dyDescent="0.15">
      <c r="D27" s="69"/>
      <c r="E27" s="69"/>
    </row>
    <row r="28" spans="4:5" x14ac:dyDescent="0.15">
      <c r="D28" s="69"/>
      <c r="E28" s="69"/>
    </row>
    <row r="29" spans="4:5" x14ac:dyDescent="0.15">
      <c r="E29" s="69"/>
    </row>
    <row r="30" spans="4:5" x14ac:dyDescent="0.15">
      <c r="E30" s="69"/>
    </row>
    <row r="31" spans="4:5" x14ac:dyDescent="0.15">
      <c r="E31" s="69"/>
    </row>
    <row r="32" spans="4:5" x14ac:dyDescent="0.15">
      <c r="E32" s="69"/>
    </row>
    <row r="33" spans="4:5" x14ac:dyDescent="0.15">
      <c r="E33" s="69"/>
    </row>
    <row r="34" spans="4:5" x14ac:dyDescent="0.15">
      <c r="D34" s="69"/>
      <c r="E34" s="69"/>
    </row>
    <row r="35" spans="4:5" x14ac:dyDescent="0.15">
      <c r="E35" s="69"/>
    </row>
    <row r="36" spans="4:5" x14ac:dyDescent="0.15">
      <c r="E36" s="69"/>
    </row>
    <row r="37" spans="4:5" x14ac:dyDescent="0.15">
      <c r="E37" s="69"/>
    </row>
    <row r="38" spans="4:5" x14ac:dyDescent="0.15">
      <c r="D38" s="69"/>
      <c r="E38" s="69"/>
    </row>
    <row r="39" spans="4:5" x14ac:dyDescent="0.15">
      <c r="E39" s="69"/>
    </row>
    <row r="40" spans="4:5" x14ac:dyDescent="0.15">
      <c r="E40" s="69"/>
    </row>
    <row r="41" spans="4:5" x14ac:dyDescent="0.15">
      <c r="E41" s="69"/>
    </row>
    <row r="42" spans="4:5" x14ac:dyDescent="0.15">
      <c r="E42" s="69"/>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メニュー</vt:lpstr>
      <vt:lpstr>取引先登録について</vt:lpstr>
      <vt:lpstr>確認事項</vt:lpstr>
      <vt:lpstr>入力シート</vt:lpstr>
      <vt:lpstr>業種コード</vt:lpstr>
      <vt:lpstr>取引先登録票印刷</vt:lpstr>
      <vt:lpstr>プルダウン管理</vt:lpstr>
      <vt:lpstr>確認事項!Print_Area</vt:lpstr>
      <vt:lpstr>業種コード!Print_Area</vt:lpstr>
      <vt:lpstr>取引先登録について!Print_Area</vt:lpstr>
      <vt:lpstr>取引先登録票印刷!Print_Area</vt:lpstr>
      <vt:lpstr>建設業許可_許可区分</vt:lpstr>
      <vt:lpstr>建設業許可_許可種別区分</vt:lpstr>
      <vt:lpstr>支店_取引支店</vt:lpstr>
      <vt:lpstr>取引情報_材工区分</vt:lpstr>
      <vt:lpstr>種別_登録種別</vt:lpstr>
      <vt:lpstr>住所他_株式公開</vt:lpstr>
      <vt:lpstr>振込指定銀行_預金種別</vt:lpstr>
    </vt:vector>
  </TitlesOfParts>
  <Manager/>
  <Company>飛島建設株式会社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U231321</dc:creator>
  <cp:keywords/>
  <dc:description/>
  <cp:lastModifiedBy>高柳 進</cp:lastModifiedBy>
  <cp:revision/>
  <cp:lastPrinted>2025-12-17T00:04:54Z</cp:lastPrinted>
  <dcterms:created xsi:type="dcterms:W3CDTF">2004-06-28T07:12:21Z</dcterms:created>
  <dcterms:modified xsi:type="dcterms:W3CDTF">2025-12-17T00:20:52Z</dcterms:modified>
  <cp:category/>
  <cp:contentStatus/>
</cp:coreProperties>
</file>